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90" yWindow="-90" windowWidth="25785" windowHeight="14580" tabRatio="796"/>
  </bookViews>
  <sheets>
    <sheet name="10квФ" sheetId="10" r:id="rId1"/>
  </sheets>
  <definedNames>
    <definedName name="_xlnm.Print_Area" localSheetId="0">'10квФ'!$A$1:$T$87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10" l="1"/>
  <c r="H48" i="10"/>
  <c r="N52" i="10" l="1"/>
  <c r="R53" i="10"/>
  <c r="Q53" i="10"/>
  <c r="H53" i="10"/>
  <c r="N53" i="10"/>
  <c r="F50" i="10" l="1"/>
  <c r="I50" i="10"/>
  <c r="J50" i="10"/>
  <c r="K50" i="10"/>
  <c r="L50" i="10"/>
  <c r="M50" i="10"/>
  <c r="N50" i="10"/>
  <c r="O50" i="10"/>
  <c r="P50" i="10"/>
  <c r="G50" i="10"/>
  <c r="H52" i="10"/>
  <c r="R52" i="10" s="1"/>
  <c r="R50" i="10" s="1"/>
  <c r="G52" i="10"/>
  <c r="G51" i="10"/>
  <c r="G59" i="10"/>
  <c r="R78" i="10"/>
  <c r="Q78" i="10"/>
  <c r="G78" i="10"/>
  <c r="S52" i="10" l="1"/>
  <c r="Q52" i="10"/>
  <c r="S59" i="10"/>
  <c r="H59" i="10"/>
  <c r="Q59" i="10" s="1"/>
  <c r="R59" i="10" s="1"/>
  <c r="G48" i="10"/>
  <c r="I48" i="10"/>
  <c r="J48" i="10"/>
  <c r="K48" i="10"/>
  <c r="L48" i="10"/>
  <c r="M48" i="10"/>
  <c r="N48" i="10"/>
  <c r="O48" i="10"/>
  <c r="P48" i="10"/>
  <c r="S51" i="10"/>
  <c r="H51" i="10"/>
  <c r="Q51" i="10"/>
  <c r="F48" i="10"/>
  <c r="S50" i="10" l="1"/>
  <c r="S48" i="10" s="1"/>
  <c r="Q50" i="10"/>
  <c r="Q48" i="10" s="1"/>
  <c r="R51" i="10"/>
  <c r="R48" i="10" s="1"/>
  <c r="S58" i="10" l="1"/>
  <c r="S57" i="10" s="1"/>
  <c r="G76" i="10" l="1"/>
  <c r="H76" i="10"/>
  <c r="I76" i="10"/>
  <c r="J76" i="10"/>
  <c r="K76" i="10"/>
  <c r="L76" i="10"/>
  <c r="M76" i="10"/>
  <c r="N76" i="10"/>
  <c r="O76" i="10"/>
  <c r="P76" i="10"/>
  <c r="Q76" i="10"/>
  <c r="R76" i="10"/>
  <c r="F76" i="10"/>
  <c r="H63" i="10"/>
  <c r="I63" i="10"/>
  <c r="J63" i="10"/>
  <c r="J57" i="10" s="1"/>
  <c r="J47" i="10" s="1"/>
  <c r="K63" i="10"/>
  <c r="L63" i="10"/>
  <c r="M63" i="10"/>
  <c r="N63" i="10"/>
  <c r="O63" i="10"/>
  <c r="P63" i="10"/>
  <c r="H58" i="10"/>
  <c r="I58" i="10"/>
  <c r="J58" i="10"/>
  <c r="K58" i="10"/>
  <c r="L58" i="10"/>
  <c r="M58" i="10"/>
  <c r="N58" i="10"/>
  <c r="O58" i="10"/>
  <c r="P58" i="10"/>
  <c r="Q58" i="10"/>
  <c r="R58" i="10"/>
  <c r="G58" i="10"/>
  <c r="F58" i="10"/>
  <c r="F63" i="10"/>
  <c r="H57" i="10" l="1"/>
  <c r="H47" i="10" s="1"/>
  <c r="O57" i="10"/>
  <c r="O47" i="10" s="1"/>
  <c r="K57" i="10"/>
  <c r="K47" i="10" s="1"/>
  <c r="F57" i="10"/>
  <c r="F47" i="10" s="1"/>
  <c r="R63" i="10"/>
  <c r="R57" i="10" s="1"/>
  <c r="R47" i="10" s="1"/>
  <c r="P57" i="10"/>
  <c r="P47" i="10" s="1"/>
  <c r="G63" i="10"/>
  <c r="G57" i="10" s="1"/>
  <c r="G47" i="10" s="1"/>
  <c r="M57" i="10"/>
  <c r="M47" i="10" s="1"/>
  <c r="I57" i="10"/>
  <c r="I47" i="10" s="1"/>
  <c r="N57" i="10"/>
  <c r="N47" i="10" s="1"/>
  <c r="L57" i="10"/>
  <c r="L47" i="10" s="1"/>
  <c r="S47" i="10" l="1"/>
  <c r="Q63" i="10"/>
  <c r="Q57" i="10" l="1"/>
  <c r="Q47" i="10" s="1"/>
  <c r="F26" i="10"/>
  <c r="G26" i="10"/>
  <c r="I26" i="10"/>
  <c r="J26" i="10"/>
  <c r="K26" i="10"/>
  <c r="L26" i="10"/>
  <c r="M26" i="10"/>
  <c r="N26" i="10"/>
  <c r="O26" i="10"/>
  <c r="P26" i="10"/>
  <c r="Q26" i="10"/>
  <c r="R26" i="10"/>
  <c r="T26" i="10"/>
  <c r="F22" i="10"/>
  <c r="F20" i="10" s="1"/>
  <c r="H22" i="10"/>
  <c r="I22" i="10"/>
  <c r="I20" i="10" s="1"/>
  <c r="J22" i="10"/>
  <c r="J20" i="10" s="1"/>
  <c r="K22" i="10"/>
  <c r="K20" i="10" s="1"/>
  <c r="L22" i="10"/>
  <c r="L20" i="10" s="1"/>
  <c r="M22" i="10"/>
  <c r="M20" i="10" s="1"/>
  <c r="N22" i="10"/>
  <c r="N20" i="10" s="1"/>
  <c r="O22" i="10"/>
  <c r="O20" i="10" s="1"/>
  <c r="R22" i="10"/>
  <c r="R20" i="10" s="1"/>
  <c r="G22" i="10"/>
  <c r="G20" i="10" s="1"/>
  <c r="H20" i="10" l="1"/>
  <c r="S20" i="10" s="1"/>
  <c r="S22" i="10"/>
  <c r="H26" i="10"/>
  <c r="P22" i="10"/>
  <c r="P20" i="10" s="1"/>
  <c r="D22" i="10"/>
  <c r="Q22" i="10" l="1"/>
  <c r="Q20" i="10" s="1"/>
  <c r="E22" i="10"/>
  <c r="R24" i="10" l="1"/>
  <c r="S24" i="10"/>
  <c r="H24" i="10" l="1"/>
  <c r="J24" i="10"/>
  <c r="L24" i="10"/>
  <c r="N24" i="10"/>
  <c r="P24" i="10"/>
  <c r="E26" i="10"/>
  <c r="E24" i="10"/>
  <c r="F24" i="10"/>
  <c r="G24" i="10"/>
  <c r="I24" i="10"/>
  <c r="K24" i="10"/>
  <c r="M24" i="10"/>
  <c r="O24" i="10"/>
  <c r="D26" i="10"/>
  <c r="D24" i="10"/>
  <c r="Q24" i="10" l="1"/>
  <c r="E21" i="10" l="1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D25" i="10"/>
  <c r="D23" i="10"/>
  <c r="D21" i="10"/>
  <c r="D20" i="10" l="1"/>
  <c r="E20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<sst xmlns="http://schemas.openxmlformats.org/spreadsheetml/2006/main" count="883" uniqueCount="138">
  <si>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</si>
  <si>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</si>
  <si>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</si>
  <si>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</si>
  <si>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</si>
  <si>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</si>
  <si>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 Наименование инвестиционного проекта (группы инвестиционных проектов)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</si>
  <si>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</si>
  <si>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</si>
  <si>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</si>
  <si>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</si>
  <si>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</si>
  <si>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</si>
  <si>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</si>
  <si>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</si>
  <si>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</si>
  <si>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</si>
  <si>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</si>
  <si>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</si>
  <si>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</si>
  <si>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</si>
  <si>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</si>
  <si>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</si>
  <si>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</si>
  <si>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</si>
  <si>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</si>
  <si>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</si>
  <si>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</si>
  <si>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</si>
  <si>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</si>
  <si>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</si>
  <si>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</si>
  <si>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</si>
  <si>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</si>
  <si>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</si>
  <si>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</si>
  <si>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</si>
  <si>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</si>
  <si>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</si>
  <si>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</si>
  <si>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</si>
  <si>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</si>
  <si>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</si>
  <si>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</si>
  <si>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</si>
  <si>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</si>
  <si>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</si>
  <si>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</si>
  <si>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</si>
  <si>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</si>
  <si>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</si>
  <si>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</si>
  <si>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</si>
  <si>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</si>
  <si>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</si>
  <si>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</si>
  <si>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</si>
  <si>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</si>
  <si>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</si>
  <si>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</si>
  <si>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</si>
  <si>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</si>
  <si>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</si>
  <si>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</si>
  <si>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</si>
  <si>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</si>
  <si>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</si>
  <si>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</si>
  <si>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</si>
  <si>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</si>
  <si>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</si>
  <si>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</si>
  <si>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</si>
  <si>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</si>
  <si>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</si>
  <si>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</si>
  <si>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</si>
  <si>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</si>
  <si>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</si>
  <si>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</si>
  <si>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</si>
  <si>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</si>
  <si>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</si>
  <si>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</si>
  <si>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</si>
  <si>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</si>
  <si>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</si>
  <si>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</si>
  <si>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</si>
  <si>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</si>
  <si>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</si>
  <si>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</si>
  <si>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</si>
  <si>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</si>
  <si>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</si>
  <si>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</si>
  <si>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</si>
  <si>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</si>
  <si>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</si>
  <si>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</si>
  <si>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</si>
  <si>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</si>
  <si>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</si>
  <si>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</si>
  <si>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</si>
  <si>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</si>
  <si>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</si>
  <si>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</si>
  <si>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</si>
  <si>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</si>
  <si>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</si>
  <si>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</si>
  <si>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</si>
  <si>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</si>
  <si>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</si>
  <si>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</si>
  <si>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</si>
  <si>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Отчет о реализации инвестиционной программы ООО "Первая сетевая компания"</t>
  </si>
  <si>
    <t>Замена/установка приборов учета во исполнение 522-ФЗ</t>
  </si>
  <si>
    <t>1.2.3.1.1</t>
  </si>
  <si>
    <t>N_002</t>
  </si>
  <si>
    <t>Утвержденные плановые значения показателей приведены в соответствии с  постановлением Управления энергетики и тарифов Липецкой области  от 28.10.2022 №43/6 "Об утверждении инвестиционной программы ООО «Первая сетевая компания» на 2023-2026 годы" (в редакции от 1.11.2023 №48/7)</t>
  </si>
  <si>
    <t>2.1.2.1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</si>
  <si>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</si>
  <si>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</si>
  <si>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>Год раскрытия информации: 2025 год</t>
  </si>
  <si>
    <t>Реконструкция ТП 57 г. Липецк</t>
  </si>
  <si>
    <t>Р_004</t>
  </si>
  <si>
    <t>Реконструкция ЗРУ 6 кВ ПС 110 кВ Трубная-1</t>
  </si>
  <si>
    <t>Р_009</t>
  </si>
  <si>
    <t>2.1.2.2</t>
  </si>
  <si>
    <t>Финансирование капитальных вложений года 2025, млн. рублей (с НДС)</t>
  </si>
  <si>
    <t>Приобретение транспорта. Автомобили ОВБ ( Газель - 1 шт.)</t>
  </si>
  <si>
    <t>P_005</t>
  </si>
  <si>
    <t>Техперевооружение ПС 110 кВ Центролит с установкой оборудования систем телеметрической информации</t>
  </si>
  <si>
    <t>Р_010</t>
  </si>
  <si>
    <t>2.1.2.3</t>
  </si>
  <si>
    <t>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</si>
</sst>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63">
    <xf numFmtId="0" fontId="0" fillId="0" borderId="0" xfId="0"/>
    <xf numFmtId="0" fontId="32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/>
    </xf>
    <xf numFmtId="1" fontId="9" fillId="0" borderId="10" xfId="37" applyNumberFormat="1" applyFont="1" applyFill="1" applyBorder="1" applyAlignment="1">
      <alignment horizontal="center" vertical="center"/>
    </xf>
    <xf numFmtId="0" fontId="9" fillId="0" borderId="0" xfId="37" applyFont="1" applyFill="1"/>
    <xf numFmtId="0" fontId="29" fillId="0" borderId="0" xfId="37" applyFont="1" applyFill="1"/>
    <xf numFmtId="0" fontId="31" fillId="0" borderId="0" xfId="37" applyFont="1" applyFill="1" applyAlignment="1">
      <alignment horizontal="right" vertical="center"/>
    </xf>
    <xf numFmtId="0" fontId="9" fillId="0" borderId="0" xfId="37" applyFont="1" applyFill="1" applyAlignment="1">
      <alignment horizontal="right"/>
    </xf>
    <xf numFmtId="0" fontId="31" fillId="0" borderId="0" xfId="37" applyFont="1" applyFill="1" applyAlignment="1">
      <alignment horizontal="right"/>
    </xf>
    <xf numFmtId="0" fontId="31" fillId="0" borderId="0" xfId="37" applyFont="1" applyFill="1" applyBorder="1" applyAlignment="1"/>
    <xf numFmtId="0" fontId="9" fillId="0" borderId="0" xfId="37" applyFont="1" applyFill="1" applyBorder="1"/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2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vertical="center"/>
    </xf>
    <xf numFmtId="0" fontId="29" fillId="0" borderId="0" xfId="54" applyFont="1" applyFill="1" applyAlignment="1">
      <alignment horizontal="center" vertical="center"/>
    </xf>
    <xf numFmtId="0" fontId="9" fillId="0" borderId="0" xfId="54" applyFont="1" applyFill="1" applyAlignment="1">
      <alignment horizontal="center" vertical="center"/>
    </xf>
    <xf numFmtId="0" fontId="31" fillId="0" borderId="0" xfId="0" applyFont="1" applyFill="1" applyAlignment="1"/>
    <xf numFmtId="0" fontId="36" fillId="0" borderId="0" xfId="54" applyFont="1" applyFill="1" applyAlignment="1">
      <alignment vertical="center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165" fontId="29" fillId="0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0" fontId="29" fillId="0" borderId="13" xfId="56" applyFont="1" applyFill="1" applyBorder="1" applyAlignment="1">
      <alignment horizontal="center" vertical="center" wrapText="1"/>
    </xf>
    <xf numFmtId="0" fontId="32" fillId="0" borderId="13" xfId="56" applyFont="1" applyFill="1" applyBorder="1" applyAlignment="1">
      <alignment horizontal="left" vertical="center" wrapText="1"/>
    </xf>
    <xf numFmtId="0" fontId="29" fillId="0" borderId="10" xfId="37" applyFont="1" applyFill="1" applyBorder="1" applyAlignment="1">
      <alignment horizontal="center" vertical="center"/>
    </xf>
    <xf numFmtId="4" fontId="32" fillId="0" borderId="10" xfId="56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37" fillId="0" borderId="10" xfId="56" applyFont="1" applyFill="1" applyBorder="1" applyAlignment="1">
      <alignment horizontal="center" vertical="center" wrapText="1"/>
    </xf>
    <xf numFmtId="0" fontId="38" fillId="0" borderId="10" xfId="56" applyFont="1" applyFill="1" applyBorder="1" applyAlignment="1">
      <alignment horizontal="left" vertical="center" wrapText="1"/>
    </xf>
    <xf numFmtId="0" fontId="38" fillId="0" borderId="10" xfId="56" applyFont="1" applyFill="1" applyBorder="1" applyAlignment="1">
      <alignment horizontal="center" vertical="center" wrapText="1"/>
    </xf>
    <xf numFmtId="0" fontId="39" fillId="0" borderId="10" xfId="37" applyFont="1" applyFill="1" applyBorder="1" applyAlignment="1">
      <alignment horizontal="center" vertical="center"/>
    </xf>
    <xf numFmtId="165" fontId="39" fillId="0" borderId="10" xfId="37" applyNumberFormat="1" applyFont="1" applyFill="1" applyBorder="1" applyAlignment="1">
      <alignment horizontal="center" vertical="center"/>
    </xf>
    <xf numFmtId="1" fontId="39" fillId="0" borderId="10" xfId="37" applyNumberFormat="1" applyFont="1" applyFill="1" applyBorder="1" applyAlignment="1">
      <alignment horizontal="center" vertical="center"/>
    </xf>
    <xf numFmtId="0" fontId="39" fillId="0" borderId="0" xfId="37" applyFont="1" applyFill="1"/>
    <xf numFmtId="0" fontId="37" fillId="0" borderId="10" xfId="37" applyFont="1" applyFill="1" applyBorder="1" applyAlignment="1">
      <alignment horizontal="center" vertical="center"/>
    </xf>
    <xf numFmtId="168" fontId="3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/>
    <xf numFmtId="0" fontId="9" fillId="0" borderId="10" xfId="37" applyFont="1" applyFill="1" applyBorder="1" applyAlignment="1">
      <alignment horizontal="center"/>
    </xf>
    <xf numFmtId="165" fontId="9" fillId="0" borderId="10" xfId="37" applyNumberFormat="1" applyFont="1" applyFill="1" applyBorder="1" applyAlignment="1">
      <alignment horizontal="center"/>
    </xf>
    <xf numFmtId="165" fontId="29" fillId="0" borderId="0" xfId="37" applyNumberFormat="1" applyFont="1" applyFill="1"/>
    <xf numFmtId="0" fontId="31" fillId="0" borderId="0" xfId="37" applyFont="1" applyFill="1" applyBorder="1" applyAlignment="1">
      <alignment horizontal="center"/>
    </xf>
    <xf numFmtId="0" fontId="29" fillId="0" borderId="0" xfId="54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31" fillId="0" borderId="0" xfId="37" applyFont="1" applyFill="1" applyAlignment="1">
      <alignment horizontal="center" wrapText="1"/>
    </xf>
    <xf numFmtId="0" fontId="29" fillId="0" borderId="0" xfId="54" applyFont="1" applyFill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54" applyFont="1" applyFill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1" fillId="0" borderId="16" xfId="37" applyFont="1" applyFill="1" applyBorder="1" applyAlignment="1">
      <alignment horizont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82"/>
  <sheetViews>
    <sheetView tabSelected="1" view="pageBreakPreview" topLeftCell="A7" zoomScale="55" zoomScaleSheetLayoutView="55" workbookViewId="0">
      <selection activeCell="H51" sqref="H51"/>
    </sheetView>
  </sheetViews>
  <sheetFormatPr defaultColWidth="9" defaultRowHeight="15.75" x14ac:dyDescent="0.25"/>
  <cols>
    <col min="1" max="1" width="9.75" style="6" customWidth="1"/>
    <col min="2" max="2" width="119.25" style="6" customWidth="1"/>
    <col min="3" max="3" width="16.625" style="6" customWidth="1"/>
    <col min="4" max="4" width="17.625" style="6" customWidth="1"/>
    <col min="5" max="5" width="16" style="6" customWidth="1"/>
    <col min="6" max="6" width="17.5" style="6" customWidth="1"/>
    <col min="7" max="14" width="9.625" style="6" customWidth="1"/>
    <col min="15" max="15" width="9.625" style="7" customWidth="1"/>
    <col min="16" max="16" width="9.625" style="6" customWidth="1"/>
    <col min="17" max="17" width="19.125" style="6" customWidth="1"/>
    <col min="18" max="18" width="12.5" style="6" customWidth="1"/>
    <col min="19" max="19" width="15.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8" t="s">
        <v>20</v>
      </c>
      <c r="V1" s="9"/>
    </row>
    <row r="2" spans="1:23" ht="18.75" x14ac:dyDescent="0.3">
      <c r="T2" s="10" t="s">
        <v>0</v>
      </c>
      <c r="V2" s="9"/>
    </row>
    <row r="3" spans="1:23" ht="18.75" x14ac:dyDescent="0.3">
      <c r="T3" s="10" t="s">
        <v>22</v>
      </c>
      <c r="V3" s="9"/>
    </row>
    <row r="4" spans="1:23" s="12" customFormat="1" ht="18.75" x14ac:dyDescent="0.3">
      <c r="A4" s="50" t="s">
        <v>21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11"/>
      <c r="V4" s="11"/>
    </row>
    <row r="5" spans="1:23" s="12" customFormat="1" ht="18.75" customHeight="1" x14ac:dyDescent="0.3">
      <c r="A5" s="51" t="s">
        <v>137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13"/>
      <c r="V5" s="13"/>
      <c r="W5" s="13"/>
    </row>
    <row r="6" spans="1:23" s="12" customFormat="1" ht="18.75" x14ac:dyDescent="0.3">
      <c r="A6" s="14"/>
      <c r="B6" s="14"/>
      <c r="C6" s="14"/>
      <c r="D6" s="14"/>
      <c r="E6" s="14"/>
      <c r="F6" s="14"/>
      <c r="G6" s="14"/>
      <c r="H6" s="47"/>
      <c r="I6" s="14"/>
      <c r="J6" s="14"/>
      <c r="K6" s="14"/>
      <c r="L6" s="14"/>
      <c r="M6" s="14"/>
      <c r="N6" s="47"/>
      <c r="O6" s="15"/>
      <c r="P6" s="14"/>
      <c r="Q6" s="14"/>
      <c r="R6" s="14"/>
      <c r="S6" s="14"/>
      <c r="T6" s="14"/>
      <c r="U6" s="14"/>
      <c r="V6" s="14"/>
    </row>
    <row r="7" spans="1:23" s="12" customFormat="1" ht="18.75" customHeight="1" x14ac:dyDescent="0.3">
      <c r="A7" s="51" t="s">
        <v>117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13"/>
      <c r="V7" s="13"/>
    </row>
    <row r="8" spans="1:23" x14ac:dyDescent="0.25">
      <c r="A8" s="52" t="s">
        <v>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16"/>
      <c r="V8" s="16"/>
    </row>
    <row r="9" spans="1:23" x14ac:dyDescent="0.25">
      <c r="A9" s="17"/>
      <c r="B9" s="17"/>
      <c r="C9" s="17"/>
      <c r="D9" s="17"/>
      <c r="E9" s="17"/>
      <c r="F9" s="17"/>
      <c r="G9" s="17"/>
      <c r="H9" s="18"/>
      <c r="I9" s="17"/>
      <c r="J9" s="17"/>
      <c r="K9" s="17"/>
      <c r="L9" s="17"/>
      <c r="M9" s="17"/>
      <c r="N9" s="48"/>
      <c r="O9" s="17"/>
      <c r="P9" s="17"/>
      <c r="Q9" s="17"/>
      <c r="R9" s="17"/>
      <c r="S9" s="17"/>
      <c r="T9" s="17"/>
      <c r="U9" s="17"/>
      <c r="V9" s="17"/>
    </row>
    <row r="10" spans="1:23" ht="18.75" x14ac:dyDescent="0.3">
      <c r="A10" s="53" t="s">
        <v>125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19"/>
      <c r="V10" s="19"/>
    </row>
    <row r="11" spans="1:23" ht="18.75" x14ac:dyDescent="0.3">
      <c r="V11" s="10"/>
    </row>
    <row r="12" spans="1:23" ht="37.5" customHeight="1" x14ac:dyDescent="0.25">
      <c r="A12" s="54" t="s">
        <v>121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20"/>
      <c r="V12" s="20"/>
    </row>
    <row r="13" spans="1:23" x14ac:dyDescent="0.25">
      <c r="A13" s="52" t="s">
        <v>14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16"/>
      <c r="V13" s="16"/>
    </row>
    <row r="14" spans="1:23" ht="18.75" x14ac:dyDescent="0.3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11"/>
      <c r="V14" s="11"/>
    </row>
    <row r="15" spans="1:23" ht="84.75" customHeight="1" x14ac:dyDescent="0.25">
      <c r="A15" s="61" t="s">
        <v>8</v>
      </c>
      <c r="B15" s="61" t="s">
        <v>6</v>
      </c>
      <c r="C15" s="61" t="s">
        <v>1</v>
      </c>
      <c r="D15" s="55" t="s">
        <v>23</v>
      </c>
      <c r="E15" s="55" t="s">
        <v>123</v>
      </c>
      <c r="F15" s="55" t="s">
        <v>124</v>
      </c>
      <c r="G15" s="58" t="s">
        <v>131</v>
      </c>
      <c r="H15" s="60"/>
      <c r="I15" s="60"/>
      <c r="J15" s="60"/>
      <c r="K15" s="60"/>
      <c r="L15" s="60"/>
      <c r="M15" s="60"/>
      <c r="N15" s="60"/>
      <c r="O15" s="60"/>
      <c r="P15" s="59"/>
      <c r="Q15" s="55" t="s">
        <v>24</v>
      </c>
      <c r="R15" s="61" t="s">
        <v>19</v>
      </c>
      <c r="S15" s="61"/>
      <c r="T15" s="61" t="s">
        <v>2</v>
      </c>
      <c r="U15" s="12"/>
      <c r="V15" s="12"/>
    </row>
    <row r="16" spans="1:23" ht="69" customHeight="1" x14ac:dyDescent="0.25">
      <c r="A16" s="61"/>
      <c r="B16" s="61"/>
      <c r="C16" s="61"/>
      <c r="D16" s="56"/>
      <c r="E16" s="56"/>
      <c r="F16" s="56"/>
      <c r="G16" s="58" t="s">
        <v>7</v>
      </c>
      <c r="H16" s="59"/>
      <c r="I16" s="58" t="s">
        <v>10</v>
      </c>
      <c r="J16" s="59"/>
      <c r="K16" s="58" t="s">
        <v>11</v>
      </c>
      <c r="L16" s="59"/>
      <c r="M16" s="58" t="s">
        <v>12</v>
      </c>
      <c r="N16" s="59"/>
      <c r="O16" s="58" t="s">
        <v>13</v>
      </c>
      <c r="P16" s="59"/>
      <c r="Q16" s="56"/>
      <c r="R16" s="61" t="s">
        <v>25</v>
      </c>
      <c r="S16" s="61" t="s">
        <v>3</v>
      </c>
      <c r="T16" s="61"/>
    </row>
    <row r="17" spans="1:20" ht="32.25" customHeight="1" x14ac:dyDescent="0.25">
      <c r="A17" s="61"/>
      <c r="B17" s="61"/>
      <c r="C17" s="61"/>
      <c r="D17" s="57"/>
      <c r="E17" s="57"/>
      <c r="F17" s="57"/>
      <c r="G17" s="21" t="s">
        <v>4</v>
      </c>
      <c r="H17" s="49" t="s">
        <v>5</v>
      </c>
      <c r="I17" s="21" t="s">
        <v>4</v>
      </c>
      <c r="J17" s="21" t="s">
        <v>5</v>
      </c>
      <c r="K17" s="21" t="s">
        <v>4</v>
      </c>
      <c r="L17" s="21" t="s">
        <v>5</v>
      </c>
      <c r="M17" s="21" t="s">
        <v>4</v>
      </c>
      <c r="N17" s="49" t="s">
        <v>5</v>
      </c>
      <c r="O17" s="22" t="s">
        <v>4</v>
      </c>
      <c r="P17" s="21" t="s">
        <v>5</v>
      </c>
      <c r="Q17" s="57"/>
      <c r="R17" s="61"/>
      <c r="S17" s="61"/>
      <c r="T17" s="61"/>
    </row>
    <row r="18" spans="1:20" x14ac:dyDescent="0.25">
      <c r="A18" s="21">
        <v>1</v>
      </c>
      <c r="B18" s="21">
        <f t="shared" ref="B18:T18" si="0">A18+1</f>
        <v>2</v>
      </c>
      <c r="C18" s="21">
        <f t="shared" si="0"/>
        <v>3</v>
      </c>
      <c r="D18" s="21">
        <f t="shared" si="0"/>
        <v>4</v>
      </c>
      <c r="E18" s="21">
        <f t="shared" si="0"/>
        <v>5</v>
      </c>
      <c r="F18" s="21">
        <f t="shared" si="0"/>
        <v>6</v>
      </c>
      <c r="G18" s="21">
        <f t="shared" si="0"/>
        <v>7</v>
      </c>
      <c r="H18" s="49">
        <f t="shared" si="0"/>
        <v>8</v>
      </c>
      <c r="I18" s="21">
        <f t="shared" si="0"/>
        <v>9</v>
      </c>
      <c r="J18" s="21">
        <f t="shared" si="0"/>
        <v>10</v>
      </c>
      <c r="K18" s="21">
        <f t="shared" si="0"/>
        <v>11</v>
      </c>
      <c r="L18" s="21">
        <f t="shared" si="0"/>
        <v>12</v>
      </c>
      <c r="M18" s="21">
        <f t="shared" si="0"/>
        <v>13</v>
      </c>
      <c r="N18" s="49">
        <f t="shared" si="0"/>
        <v>14</v>
      </c>
      <c r="O18" s="22">
        <f t="shared" si="0"/>
        <v>15</v>
      </c>
      <c r="P18" s="21">
        <f t="shared" si="0"/>
        <v>16</v>
      </c>
      <c r="Q18" s="21">
        <f t="shared" si="0"/>
        <v>17</v>
      </c>
      <c r="R18" s="21">
        <f t="shared" si="0"/>
        <v>18</v>
      </c>
      <c r="S18" s="21">
        <f t="shared" si="0"/>
        <v>19</v>
      </c>
      <c r="T18" s="21">
        <f t="shared" si="0"/>
        <v>20</v>
      </c>
    </row>
    <row r="19" spans="1:20" x14ac:dyDescent="0.25">
      <c r="A19" s="21"/>
      <c r="B19" s="21"/>
      <c r="C19" s="21"/>
      <c r="D19" s="21"/>
      <c r="E19" s="21"/>
      <c r="F19" s="21"/>
      <c r="G19" s="21"/>
      <c r="H19" s="49"/>
      <c r="I19" s="21"/>
      <c r="J19" s="21"/>
      <c r="K19" s="21"/>
      <c r="L19" s="21"/>
      <c r="M19" s="21"/>
      <c r="N19" s="49"/>
      <c r="O19" s="22"/>
      <c r="P19" s="21"/>
      <c r="Q19" s="21"/>
      <c r="R19" s="21"/>
      <c r="S19" s="21"/>
      <c r="T19" s="21"/>
    </row>
    <row r="20" spans="1:20" x14ac:dyDescent="0.25">
      <c r="A20" s="58" t="s">
        <v>15</v>
      </c>
      <c r="B20" s="60"/>
      <c r="C20" s="59"/>
      <c r="D20" s="23">
        <f>SUM(D22,D23,D24,D25,D26)</f>
        <v>0</v>
      </c>
      <c r="E20" s="23">
        <f t="shared" ref="E20" si="1">SUM(E22,E23,E24,E25,E26)</f>
        <v>0</v>
      </c>
      <c r="F20" s="23">
        <f>F22+F26</f>
        <v>16.188599999999997</v>
      </c>
      <c r="G20" s="23">
        <f t="shared" ref="G20:R20" si="2">G22+G26</f>
        <v>8.1486000000000001</v>
      </c>
      <c r="H20" s="23">
        <f t="shared" si="2"/>
        <v>7.6412694839999995</v>
      </c>
      <c r="I20" s="23">
        <f t="shared" si="2"/>
        <v>0</v>
      </c>
      <c r="J20" s="23">
        <f t="shared" si="2"/>
        <v>6.7221209999999996</v>
      </c>
      <c r="K20" s="23">
        <f t="shared" si="2"/>
        <v>0</v>
      </c>
      <c r="L20" s="23">
        <f t="shared" si="2"/>
        <v>0</v>
      </c>
      <c r="M20" s="23">
        <f t="shared" si="2"/>
        <v>0</v>
      </c>
      <c r="N20" s="23">
        <f t="shared" si="2"/>
        <v>0.88674848399999995</v>
      </c>
      <c r="O20" s="23">
        <f t="shared" si="2"/>
        <v>8.1486000000000001</v>
      </c>
      <c r="P20" s="23">
        <f t="shared" si="2"/>
        <v>0</v>
      </c>
      <c r="Q20" s="23">
        <f t="shared" si="2"/>
        <v>-0.50733051600000101</v>
      </c>
      <c r="R20" s="23">
        <f t="shared" si="2"/>
        <v>-0.5397305160000001</v>
      </c>
      <c r="S20" s="24">
        <f>H20/G20*100</f>
        <v>93.774016199101681</v>
      </c>
      <c r="T20" s="23" t="s">
        <v>114</v>
      </c>
    </row>
    <row r="21" spans="1:20" ht="29.25" customHeight="1" x14ac:dyDescent="0.25">
      <c r="A21" s="25" t="s">
        <v>82</v>
      </c>
      <c r="B21" s="2" t="s">
        <v>26</v>
      </c>
      <c r="C21" s="1" t="s">
        <v>27</v>
      </c>
      <c r="D21" s="4" t="str">
        <f>D27</f>
        <v>нд</v>
      </c>
      <c r="E21" s="4" t="str">
        <f t="shared" ref="E21:R21" si="3">E27</f>
        <v>нд</v>
      </c>
      <c r="F21" s="4" t="str">
        <f t="shared" si="3"/>
        <v>нд</v>
      </c>
      <c r="G21" s="4" t="str">
        <f t="shared" si="3"/>
        <v>нд</v>
      </c>
      <c r="H21" s="4" t="str">
        <f t="shared" si="3"/>
        <v>нд</v>
      </c>
      <c r="I21" s="4" t="str">
        <f t="shared" si="3"/>
        <v>нд</v>
      </c>
      <c r="J21" s="4" t="str">
        <f t="shared" si="3"/>
        <v>нд</v>
      </c>
      <c r="K21" s="4" t="str">
        <f t="shared" si="3"/>
        <v>нд</v>
      </c>
      <c r="L21" s="4" t="str">
        <f t="shared" si="3"/>
        <v>нд</v>
      </c>
      <c r="M21" s="4" t="str">
        <f t="shared" si="3"/>
        <v>нд</v>
      </c>
      <c r="N21" s="4" t="str">
        <f t="shared" si="3"/>
        <v>нд</v>
      </c>
      <c r="O21" s="26" t="str">
        <f t="shared" si="3"/>
        <v>нд</v>
      </c>
      <c r="P21" s="4" t="str">
        <f t="shared" si="3"/>
        <v>нд</v>
      </c>
      <c r="Q21" s="4" t="str">
        <f t="shared" si="3"/>
        <v>нд</v>
      </c>
      <c r="R21" s="4" t="str">
        <f t="shared" si="3"/>
        <v>нд</v>
      </c>
      <c r="S21" s="27" t="s">
        <v>114</v>
      </c>
      <c r="T21" s="3" t="s">
        <v>114</v>
      </c>
    </row>
    <row r="22" spans="1:20" ht="27.75" customHeight="1" x14ac:dyDescent="0.25">
      <c r="A22" s="25" t="s">
        <v>83</v>
      </c>
      <c r="B22" s="2" t="s">
        <v>28</v>
      </c>
      <c r="C22" s="1" t="s">
        <v>27</v>
      </c>
      <c r="D22" s="4" t="str">
        <f>D57</f>
        <v>нд</v>
      </c>
      <c r="E22" s="4" t="str">
        <f t="shared" ref="E22" si="4">E57</f>
        <v>нд</v>
      </c>
      <c r="F22" s="4">
        <f>F47</f>
        <v>13.073399999999998</v>
      </c>
      <c r="G22" s="4">
        <f t="shared" ref="G22:R22" si="5">G47</f>
        <v>5.0333999999999994</v>
      </c>
      <c r="H22" s="4">
        <f>H47</f>
        <v>7.6412694839999995</v>
      </c>
      <c r="I22" s="4">
        <f t="shared" si="5"/>
        <v>0</v>
      </c>
      <c r="J22" s="4">
        <f t="shared" si="5"/>
        <v>6.7221209999999996</v>
      </c>
      <c r="K22" s="4">
        <f t="shared" si="5"/>
        <v>0</v>
      </c>
      <c r="L22" s="4">
        <f t="shared" si="5"/>
        <v>0</v>
      </c>
      <c r="M22" s="4">
        <f t="shared" si="5"/>
        <v>0</v>
      </c>
      <c r="N22" s="4">
        <f t="shared" si="5"/>
        <v>0.88674848399999995</v>
      </c>
      <c r="O22" s="4">
        <f t="shared" si="5"/>
        <v>5.0333999999999994</v>
      </c>
      <c r="P22" s="4">
        <f t="shared" si="5"/>
        <v>0</v>
      </c>
      <c r="Q22" s="4">
        <f t="shared" si="5"/>
        <v>2.6078694839999992</v>
      </c>
      <c r="R22" s="4">
        <f t="shared" si="5"/>
        <v>2.5754694840000001</v>
      </c>
      <c r="S22" s="5">
        <f>H22/G22*100</f>
        <v>151.81129026105614</v>
      </c>
      <c r="T22" s="4" t="s">
        <v>114</v>
      </c>
    </row>
    <row r="23" spans="1:20" ht="45" customHeight="1" x14ac:dyDescent="0.25">
      <c r="A23" s="25" t="s">
        <v>84</v>
      </c>
      <c r="B23" s="2" t="s">
        <v>29</v>
      </c>
      <c r="C23" s="1" t="s">
        <v>27</v>
      </c>
      <c r="D23" s="4" t="str">
        <f>D71</f>
        <v>нд</v>
      </c>
      <c r="E23" s="4" t="str">
        <f t="shared" ref="E23:Q23" si="6">E71</f>
        <v>нд</v>
      </c>
      <c r="F23" s="4" t="str">
        <f t="shared" si="6"/>
        <v>нд</v>
      </c>
      <c r="G23" s="4" t="str">
        <f t="shared" si="6"/>
        <v>нд</v>
      </c>
      <c r="H23" s="4" t="str">
        <f t="shared" si="6"/>
        <v>нд</v>
      </c>
      <c r="I23" s="4" t="str">
        <f t="shared" si="6"/>
        <v>нд</v>
      </c>
      <c r="J23" s="4" t="str">
        <f t="shared" si="6"/>
        <v>нд</v>
      </c>
      <c r="K23" s="4" t="str">
        <f t="shared" si="6"/>
        <v>нд</v>
      </c>
      <c r="L23" s="4" t="str">
        <f t="shared" si="6"/>
        <v>нд</v>
      </c>
      <c r="M23" s="4" t="str">
        <f t="shared" si="6"/>
        <v>нд</v>
      </c>
      <c r="N23" s="4" t="str">
        <f t="shared" si="6"/>
        <v>нд</v>
      </c>
      <c r="O23" s="26" t="str">
        <f t="shared" si="6"/>
        <v>нд</v>
      </c>
      <c r="P23" s="4" t="str">
        <f t="shared" si="6"/>
        <v>нд</v>
      </c>
      <c r="Q23" s="4" t="str">
        <f t="shared" si="6"/>
        <v>нд</v>
      </c>
      <c r="R23" s="4" t="s">
        <v>114</v>
      </c>
      <c r="S23" s="5" t="s">
        <v>114</v>
      </c>
      <c r="T23" s="3" t="s">
        <v>114</v>
      </c>
    </row>
    <row r="24" spans="1:20" ht="37.5" customHeight="1" x14ac:dyDescent="0.25">
      <c r="A24" s="28" t="s">
        <v>85</v>
      </c>
      <c r="B24" s="29" t="s">
        <v>30</v>
      </c>
      <c r="C24" s="1" t="s">
        <v>27</v>
      </c>
      <c r="D24" s="4" t="str">
        <f>D74</f>
        <v>нд</v>
      </c>
      <c r="E24" s="4" t="str">
        <f t="shared" ref="E24:S24" si="7">E74</f>
        <v>нд</v>
      </c>
      <c r="F24" s="4" t="str">
        <f t="shared" si="7"/>
        <v>нд</v>
      </c>
      <c r="G24" s="4" t="str">
        <f t="shared" si="7"/>
        <v>нд</v>
      </c>
      <c r="H24" s="4" t="str">
        <f t="shared" si="7"/>
        <v>нд</v>
      </c>
      <c r="I24" s="4" t="str">
        <f t="shared" si="7"/>
        <v>нд</v>
      </c>
      <c r="J24" s="4" t="str">
        <f t="shared" si="7"/>
        <v>нд</v>
      </c>
      <c r="K24" s="4" t="str">
        <f t="shared" si="7"/>
        <v>нд</v>
      </c>
      <c r="L24" s="4" t="str">
        <f t="shared" si="7"/>
        <v>нд</v>
      </c>
      <c r="M24" s="4" t="str">
        <f t="shared" si="7"/>
        <v>нд</v>
      </c>
      <c r="N24" s="4" t="str">
        <f t="shared" si="7"/>
        <v>нд</v>
      </c>
      <c r="O24" s="26" t="str">
        <f t="shared" si="7"/>
        <v>нд</v>
      </c>
      <c r="P24" s="4" t="str">
        <f t="shared" si="7"/>
        <v>нд</v>
      </c>
      <c r="Q24" s="4" t="str">
        <f t="shared" si="7"/>
        <v>нд</v>
      </c>
      <c r="R24" s="4" t="str">
        <f t="shared" si="7"/>
        <v>нд</v>
      </c>
      <c r="S24" s="5" t="str">
        <f t="shared" si="7"/>
        <v>нд</v>
      </c>
      <c r="T24" s="3" t="s">
        <v>114</v>
      </c>
    </row>
    <row r="25" spans="1:20" ht="42.6" customHeight="1" x14ac:dyDescent="0.25">
      <c r="A25" s="28" t="s">
        <v>86</v>
      </c>
      <c r="B25" s="29" t="s">
        <v>31</v>
      </c>
      <c r="C25" s="1" t="s">
        <v>27</v>
      </c>
      <c r="D25" s="4" t="str">
        <f>D75</f>
        <v>нд</v>
      </c>
      <c r="E25" s="4" t="str">
        <f t="shared" ref="E25:R25" si="8">E75</f>
        <v>нд</v>
      </c>
      <c r="F25" s="4" t="str">
        <f t="shared" si="8"/>
        <v>нд</v>
      </c>
      <c r="G25" s="4" t="str">
        <f t="shared" si="8"/>
        <v>нд</v>
      </c>
      <c r="H25" s="4" t="str">
        <f t="shared" si="8"/>
        <v>нд</v>
      </c>
      <c r="I25" s="4" t="str">
        <f t="shared" si="8"/>
        <v>нд</v>
      </c>
      <c r="J25" s="4" t="str">
        <f t="shared" si="8"/>
        <v>нд</v>
      </c>
      <c r="K25" s="4" t="str">
        <f t="shared" si="8"/>
        <v>нд</v>
      </c>
      <c r="L25" s="4" t="str">
        <f t="shared" si="8"/>
        <v>нд</v>
      </c>
      <c r="M25" s="4" t="str">
        <f t="shared" si="8"/>
        <v>нд</v>
      </c>
      <c r="N25" s="4" t="str">
        <f t="shared" si="8"/>
        <v>нд</v>
      </c>
      <c r="O25" s="26" t="str">
        <f t="shared" si="8"/>
        <v>нд</v>
      </c>
      <c r="P25" s="4" t="str">
        <f t="shared" si="8"/>
        <v>нд</v>
      </c>
      <c r="Q25" s="4" t="str">
        <f t="shared" si="8"/>
        <v>нд</v>
      </c>
      <c r="R25" s="4" t="str">
        <f t="shared" si="8"/>
        <v>нд</v>
      </c>
      <c r="S25" s="5" t="s">
        <v>114</v>
      </c>
      <c r="T25" s="3" t="s">
        <v>114</v>
      </c>
    </row>
    <row r="26" spans="1:20" ht="18.75" x14ac:dyDescent="0.25">
      <c r="A26" s="28" t="s">
        <v>87</v>
      </c>
      <c r="B26" s="29" t="s">
        <v>32</v>
      </c>
      <c r="C26" s="1" t="s">
        <v>27</v>
      </c>
      <c r="D26" s="4" t="str">
        <f>D76</f>
        <v>нд</v>
      </c>
      <c r="E26" s="4" t="str">
        <f t="shared" ref="E26:T26" si="9">E76</f>
        <v>нд</v>
      </c>
      <c r="F26" s="4">
        <f t="shared" si="9"/>
        <v>3.1152000000000002</v>
      </c>
      <c r="G26" s="4">
        <f t="shared" si="9"/>
        <v>3.1152000000000002</v>
      </c>
      <c r="H26" s="4">
        <f>J26+L26+N26+P26</f>
        <v>0</v>
      </c>
      <c r="I26" s="4">
        <f t="shared" si="9"/>
        <v>0</v>
      </c>
      <c r="J26" s="4">
        <f t="shared" si="9"/>
        <v>0</v>
      </c>
      <c r="K26" s="4">
        <f t="shared" si="9"/>
        <v>0</v>
      </c>
      <c r="L26" s="4">
        <f t="shared" si="9"/>
        <v>0</v>
      </c>
      <c r="M26" s="4">
        <f t="shared" si="9"/>
        <v>0</v>
      </c>
      <c r="N26" s="4">
        <f t="shared" si="9"/>
        <v>0</v>
      </c>
      <c r="O26" s="4">
        <f t="shared" si="9"/>
        <v>3.1152000000000002</v>
      </c>
      <c r="P26" s="4">
        <f t="shared" si="9"/>
        <v>0</v>
      </c>
      <c r="Q26" s="4">
        <f t="shared" si="9"/>
        <v>-3.1152000000000002</v>
      </c>
      <c r="R26" s="4">
        <f t="shared" si="9"/>
        <v>-3.1152000000000002</v>
      </c>
      <c r="S26" s="27">
        <v>-100</v>
      </c>
      <c r="T26" s="4" t="str">
        <f t="shared" si="9"/>
        <v>нд</v>
      </c>
    </row>
    <row r="27" spans="1:20" ht="18.75" x14ac:dyDescent="0.25">
      <c r="A27" s="25" t="s">
        <v>34</v>
      </c>
      <c r="B27" s="2" t="s">
        <v>33</v>
      </c>
      <c r="C27" s="1" t="s">
        <v>27</v>
      </c>
      <c r="D27" s="3" t="s">
        <v>114</v>
      </c>
      <c r="E27" s="3" t="s">
        <v>114</v>
      </c>
      <c r="F27" s="3" t="s">
        <v>114</v>
      </c>
      <c r="G27" s="3" t="s">
        <v>114</v>
      </c>
      <c r="H27" s="3" t="s">
        <v>114</v>
      </c>
      <c r="I27" s="3" t="s">
        <v>114</v>
      </c>
      <c r="J27" s="3" t="s">
        <v>114</v>
      </c>
      <c r="K27" s="3" t="s">
        <v>114</v>
      </c>
      <c r="L27" s="3" t="s">
        <v>114</v>
      </c>
      <c r="M27" s="3" t="s">
        <v>114</v>
      </c>
      <c r="N27" s="3" t="s">
        <v>114</v>
      </c>
      <c r="O27" s="30" t="s">
        <v>114</v>
      </c>
      <c r="P27" s="3" t="s">
        <v>114</v>
      </c>
      <c r="Q27" s="3" t="s">
        <v>114</v>
      </c>
      <c r="R27" s="3" t="s">
        <v>114</v>
      </c>
      <c r="S27" s="3" t="s">
        <v>114</v>
      </c>
      <c r="T27" s="3" t="s">
        <v>114</v>
      </c>
    </row>
    <row r="28" spans="1:20" ht="18.75" x14ac:dyDescent="0.25">
      <c r="A28" s="25" t="s">
        <v>36</v>
      </c>
      <c r="B28" s="2" t="s">
        <v>35</v>
      </c>
      <c r="C28" s="1" t="s">
        <v>27</v>
      </c>
      <c r="D28" s="3" t="s">
        <v>114</v>
      </c>
      <c r="E28" s="3" t="s">
        <v>114</v>
      </c>
      <c r="F28" s="3" t="s">
        <v>114</v>
      </c>
      <c r="G28" s="3" t="s">
        <v>114</v>
      </c>
      <c r="H28" s="3" t="s">
        <v>114</v>
      </c>
      <c r="I28" s="3" t="s">
        <v>114</v>
      </c>
      <c r="J28" s="3" t="s">
        <v>114</v>
      </c>
      <c r="K28" s="3" t="s">
        <v>114</v>
      </c>
      <c r="L28" s="3" t="s">
        <v>114</v>
      </c>
      <c r="M28" s="3" t="s">
        <v>114</v>
      </c>
      <c r="N28" s="3" t="s">
        <v>114</v>
      </c>
      <c r="O28" s="30" t="s">
        <v>114</v>
      </c>
      <c r="P28" s="3" t="s">
        <v>114</v>
      </c>
      <c r="Q28" s="3" t="s">
        <v>114</v>
      </c>
      <c r="R28" s="3" t="s">
        <v>114</v>
      </c>
      <c r="S28" s="3" t="s">
        <v>114</v>
      </c>
      <c r="T28" s="3" t="s">
        <v>114</v>
      </c>
    </row>
    <row r="29" spans="1:20" ht="37.5" x14ac:dyDescent="0.25">
      <c r="A29" s="25" t="s">
        <v>16</v>
      </c>
      <c r="B29" s="2" t="s">
        <v>37</v>
      </c>
      <c r="C29" s="1" t="s">
        <v>27</v>
      </c>
      <c r="D29" s="3" t="s">
        <v>114</v>
      </c>
      <c r="E29" s="3" t="s">
        <v>114</v>
      </c>
      <c r="F29" s="3" t="s">
        <v>114</v>
      </c>
      <c r="G29" s="3" t="s">
        <v>114</v>
      </c>
      <c r="H29" s="3" t="s">
        <v>114</v>
      </c>
      <c r="I29" s="3" t="s">
        <v>114</v>
      </c>
      <c r="J29" s="3" t="s">
        <v>114</v>
      </c>
      <c r="K29" s="3" t="s">
        <v>114</v>
      </c>
      <c r="L29" s="3" t="s">
        <v>114</v>
      </c>
      <c r="M29" s="3" t="s">
        <v>114</v>
      </c>
      <c r="N29" s="3" t="s">
        <v>114</v>
      </c>
      <c r="O29" s="30" t="s">
        <v>114</v>
      </c>
      <c r="P29" s="3" t="s">
        <v>114</v>
      </c>
      <c r="Q29" s="3" t="s">
        <v>114</v>
      </c>
      <c r="R29" s="3" t="s">
        <v>114</v>
      </c>
      <c r="S29" s="3" t="s">
        <v>114</v>
      </c>
      <c r="T29" s="3" t="s">
        <v>114</v>
      </c>
    </row>
    <row r="30" spans="1:20" ht="37.5" x14ac:dyDescent="0.25">
      <c r="A30" s="25" t="s">
        <v>17</v>
      </c>
      <c r="B30" s="2" t="s">
        <v>39</v>
      </c>
      <c r="C30" s="1" t="s">
        <v>27</v>
      </c>
      <c r="D30" s="3" t="s">
        <v>114</v>
      </c>
      <c r="E30" s="3" t="s">
        <v>114</v>
      </c>
      <c r="F30" s="3" t="s">
        <v>114</v>
      </c>
      <c r="G30" s="3" t="s">
        <v>114</v>
      </c>
      <c r="H30" s="3" t="s">
        <v>114</v>
      </c>
      <c r="I30" s="3" t="s">
        <v>114</v>
      </c>
      <c r="J30" s="3" t="s">
        <v>114</v>
      </c>
      <c r="K30" s="3" t="s">
        <v>114</v>
      </c>
      <c r="L30" s="3" t="s">
        <v>114</v>
      </c>
      <c r="M30" s="3" t="s">
        <v>114</v>
      </c>
      <c r="N30" s="3" t="s">
        <v>114</v>
      </c>
      <c r="O30" s="30" t="s">
        <v>114</v>
      </c>
      <c r="P30" s="3" t="s">
        <v>114</v>
      </c>
      <c r="Q30" s="3" t="s">
        <v>114</v>
      </c>
      <c r="R30" s="3" t="s">
        <v>114</v>
      </c>
      <c r="S30" s="3" t="s">
        <v>114</v>
      </c>
      <c r="T30" s="3" t="s">
        <v>114</v>
      </c>
    </row>
    <row r="31" spans="1:20" ht="37.5" x14ac:dyDescent="0.25">
      <c r="A31" s="25" t="s">
        <v>18</v>
      </c>
      <c r="B31" s="2" t="s">
        <v>41</v>
      </c>
      <c r="C31" s="1" t="s">
        <v>27</v>
      </c>
      <c r="D31" s="3" t="s">
        <v>114</v>
      </c>
      <c r="E31" s="3" t="s">
        <v>114</v>
      </c>
      <c r="F31" s="3" t="s">
        <v>114</v>
      </c>
      <c r="G31" s="3" t="s">
        <v>114</v>
      </c>
      <c r="H31" s="3" t="s">
        <v>114</v>
      </c>
      <c r="I31" s="3" t="s">
        <v>114</v>
      </c>
      <c r="J31" s="3" t="s">
        <v>114</v>
      </c>
      <c r="K31" s="3" t="s">
        <v>114</v>
      </c>
      <c r="L31" s="3" t="s">
        <v>114</v>
      </c>
      <c r="M31" s="3" t="s">
        <v>114</v>
      </c>
      <c r="N31" s="3" t="s">
        <v>114</v>
      </c>
      <c r="O31" s="30" t="s">
        <v>114</v>
      </c>
      <c r="P31" s="3" t="s">
        <v>114</v>
      </c>
      <c r="Q31" s="3" t="s">
        <v>114</v>
      </c>
      <c r="R31" s="3" t="s">
        <v>114</v>
      </c>
      <c r="S31" s="3" t="s">
        <v>114</v>
      </c>
      <c r="T31" s="3" t="s">
        <v>114</v>
      </c>
    </row>
    <row r="32" spans="1:20" ht="18.75" x14ac:dyDescent="0.25">
      <c r="A32" s="25" t="s">
        <v>38</v>
      </c>
      <c r="B32" s="2" t="s">
        <v>43</v>
      </c>
      <c r="C32" s="1" t="s">
        <v>44</v>
      </c>
      <c r="D32" s="3" t="s">
        <v>114</v>
      </c>
      <c r="E32" s="3" t="s">
        <v>114</v>
      </c>
      <c r="F32" s="3" t="s">
        <v>114</v>
      </c>
      <c r="G32" s="3" t="s">
        <v>114</v>
      </c>
      <c r="H32" s="3" t="s">
        <v>114</v>
      </c>
      <c r="I32" s="3" t="s">
        <v>114</v>
      </c>
      <c r="J32" s="3" t="s">
        <v>114</v>
      </c>
      <c r="K32" s="3" t="s">
        <v>114</v>
      </c>
      <c r="L32" s="3" t="s">
        <v>114</v>
      </c>
      <c r="M32" s="3" t="s">
        <v>114</v>
      </c>
      <c r="N32" s="3" t="s">
        <v>114</v>
      </c>
      <c r="O32" s="30" t="s">
        <v>114</v>
      </c>
      <c r="P32" s="3" t="s">
        <v>114</v>
      </c>
      <c r="Q32" s="3" t="s">
        <v>114</v>
      </c>
      <c r="R32" s="3" t="s">
        <v>114</v>
      </c>
      <c r="S32" s="3" t="s">
        <v>114</v>
      </c>
      <c r="T32" s="3" t="s">
        <v>114</v>
      </c>
    </row>
    <row r="33" spans="1:20" ht="37.5" x14ac:dyDescent="0.25">
      <c r="A33" s="25" t="s">
        <v>88</v>
      </c>
      <c r="B33" s="31" t="s">
        <v>46</v>
      </c>
      <c r="C33" s="1" t="s">
        <v>27</v>
      </c>
      <c r="D33" s="3" t="s">
        <v>114</v>
      </c>
      <c r="E33" s="3" t="s">
        <v>114</v>
      </c>
      <c r="F33" s="3" t="s">
        <v>114</v>
      </c>
      <c r="G33" s="3" t="s">
        <v>114</v>
      </c>
      <c r="H33" s="3" t="s">
        <v>114</v>
      </c>
      <c r="I33" s="3" t="s">
        <v>114</v>
      </c>
      <c r="J33" s="3" t="s">
        <v>114</v>
      </c>
      <c r="K33" s="3" t="s">
        <v>114</v>
      </c>
      <c r="L33" s="3" t="s">
        <v>114</v>
      </c>
      <c r="M33" s="3" t="s">
        <v>114</v>
      </c>
      <c r="N33" s="3" t="s">
        <v>114</v>
      </c>
      <c r="O33" s="30" t="s">
        <v>114</v>
      </c>
      <c r="P33" s="3" t="s">
        <v>114</v>
      </c>
      <c r="Q33" s="3" t="s">
        <v>114</v>
      </c>
      <c r="R33" s="3" t="s">
        <v>114</v>
      </c>
      <c r="S33" s="3" t="s">
        <v>114</v>
      </c>
      <c r="T33" s="3" t="s">
        <v>114</v>
      </c>
    </row>
    <row r="34" spans="1:20" ht="18.75" x14ac:dyDescent="0.25">
      <c r="A34" s="25" t="s">
        <v>89</v>
      </c>
      <c r="B34" s="2" t="s">
        <v>48</v>
      </c>
      <c r="C34" s="1" t="s">
        <v>27</v>
      </c>
      <c r="D34" s="3" t="s">
        <v>114</v>
      </c>
      <c r="E34" s="3" t="s">
        <v>114</v>
      </c>
      <c r="F34" s="3" t="s">
        <v>114</v>
      </c>
      <c r="G34" s="3" t="s">
        <v>114</v>
      </c>
      <c r="H34" s="3" t="s">
        <v>114</v>
      </c>
      <c r="I34" s="3" t="s">
        <v>114</v>
      </c>
      <c r="J34" s="3" t="s">
        <v>114</v>
      </c>
      <c r="K34" s="3" t="s">
        <v>114</v>
      </c>
      <c r="L34" s="3" t="s">
        <v>114</v>
      </c>
      <c r="M34" s="3" t="s">
        <v>114</v>
      </c>
      <c r="N34" s="3" t="s">
        <v>114</v>
      </c>
      <c r="O34" s="30" t="s">
        <v>114</v>
      </c>
      <c r="P34" s="3" t="s">
        <v>114</v>
      </c>
      <c r="Q34" s="3" t="s">
        <v>114</v>
      </c>
      <c r="R34" s="3" t="s">
        <v>114</v>
      </c>
      <c r="S34" s="3" t="s">
        <v>114</v>
      </c>
      <c r="T34" s="3" t="s">
        <v>114</v>
      </c>
    </row>
    <row r="35" spans="1:20" ht="18.75" x14ac:dyDescent="0.25">
      <c r="A35" s="25" t="s">
        <v>40</v>
      </c>
      <c r="B35" s="2" t="s">
        <v>49</v>
      </c>
      <c r="C35" s="1" t="s">
        <v>27</v>
      </c>
      <c r="D35" s="3" t="s">
        <v>114</v>
      </c>
      <c r="E35" s="3" t="s">
        <v>114</v>
      </c>
      <c r="F35" s="3" t="s">
        <v>114</v>
      </c>
      <c r="G35" s="3" t="s">
        <v>114</v>
      </c>
      <c r="H35" s="3" t="s">
        <v>114</v>
      </c>
      <c r="I35" s="3" t="s">
        <v>114</v>
      </c>
      <c r="J35" s="3" t="s">
        <v>114</v>
      </c>
      <c r="K35" s="3" t="s">
        <v>114</v>
      </c>
      <c r="L35" s="3" t="s">
        <v>114</v>
      </c>
      <c r="M35" s="3" t="s">
        <v>114</v>
      </c>
      <c r="N35" s="3" t="s">
        <v>114</v>
      </c>
      <c r="O35" s="30" t="s">
        <v>114</v>
      </c>
      <c r="P35" s="3" t="s">
        <v>114</v>
      </c>
      <c r="Q35" s="3" t="s">
        <v>114</v>
      </c>
      <c r="R35" s="3" t="s">
        <v>114</v>
      </c>
      <c r="S35" s="3" t="s">
        <v>114</v>
      </c>
      <c r="T35" s="3" t="s">
        <v>114</v>
      </c>
    </row>
    <row r="36" spans="1:20" ht="18.75" x14ac:dyDescent="0.25">
      <c r="A36" s="25"/>
      <c r="B36" s="2" t="s">
        <v>50</v>
      </c>
      <c r="C36" s="1" t="s">
        <v>27</v>
      </c>
      <c r="D36" s="3" t="s">
        <v>114</v>
      </c>
      <c r="E36" s="3" t="s">
        <v>114</v>
      </c>
      <c r="F36" s="3" t="s">
        <v>114</v>
      </c>
      <c r="G36" s="3" t="s">
        <v>114</v>
      </c>
      <c r="H36" s="3" t="s">
        <v>114</v>
      </c>
      <c r="I36" s="3" t="s">
        <v>114</v>
      </c>
      <c r="J36" s="3" t="s">
        <v>114</v>
      </c>
      <c r="K36" s="3" t="s">
        <v>114</v>
      </c>
      <c r="L36" s="3" t="s">
        <v>114</v>
      </c>
      <c r="M36" s="3" t="s">
        <v>114</v>
      </c>
      <c r="N36" s="3" t="s">
        <v>114</v>
      </c>
      <c r="O36" s="30" t="s">
        <v>114</v>
      </c>
      <c r="P36" s="3" t="s">
        <v>114</v>
      </c>
      <c r="Q36" s="3" t="s">
        <v>114</v>
      </c>
      <c r="R36" s="3" t="s">
        <v>114</v>
      </c>
      <c r="S36" s="3" t="s">
        <v>114</v>
      </c>
      <c r="T36" s="3" t="s">
        <v>114</v>
      </c>
    </row>
    <row r="37" spans="1:20" ht="56.25" x14ac:dyDescent="0.25">
      <c r="A37" s="25" t="s">
        <v>90</v>
      </c>
      <c r="B37" s="2" t="s">
        <v>51</v>
      </c>
      <c r="C37" s="1" t="s">
        <v>27</v>
      </c>
      <c r="D37" s="3" t="s">
        <v>114</v>
      </c>
      <c r="E37" s="3" t="s">
        <v>114</v>
      </c>
      <c r="F37" s="3" t="s">
        <v>114</v>
      </c>
      <c r="G37" s="3" t="s">
        <v>114</v>
      </c>
      <c r="H37" s="3" t="s">
        <v>114</v>
      </c>
      <c r="I37" s="3" t="s">
        <v>114</v>
      </c>
      <c r="J37" s="3" t="s">
        <v>114</v>
      </c>
      <c r="K37" s="3" t="s">
        <v>114</v>
      </c>
      <c r="L37" s="3" t="s">
        <v>114</v>
      </c>
      <c r="M37" s="3" t="s">
        <v>114</v>
      </c>
      <c r="N37" s="3" t="s">
        <v>114</v>
      </c>
      <c r="O37" s="30" t="s">
        <v>114</v>
      </c>
      <c r="P37" s="3" t="s">
        <v>114</v>
      </c>
      <c r="Q37" s="3" t="s">
        <v>114</v>
      </c>
      <c r="R37" s="3" t="s">
        <v>114</v>
      </c>
      <c r="S37" s="3" t="s">
        <v>114</v>
      </c>
      <c r="T37" s="3" t="s">
        <v>114</v>
      </c>
    </row>
    <row r="38" spans="1:20" ht="56.25" x14ac:dyDescent="0.25">
      <c r="A38" s="25" t="s">
        <v>90</v>
      </c>
      <c r="B38" s="2" t="s">
        <v>52</v>
      </c>
      <c r="C38" s="1" t="s">
        <v>27</v>
      </c>
      <c r="D38" s="3" t="s">
        <v>114</v>
      </c>
      <c r="E38" s="3" t="s">
        <v>114</v>
      </c>
      <c r="F38" s="3" t="s">
        <v>114</v>
      </c>
      <c r="G38" s="3" t="s">
        <v>114</v>
      </c>
      <c r="H38" s="3" t="s">
        <v>114</v>
      </c>
      <c r="I38" s="3" t="s">
        <v>114</v>
      </c>
      <c r="J38" s="3" t="s">
        <v>114</v>
      </c>
      <c r="K38" s="3" t="s">
        <v>114</v>
      </c>
      <c r="L38" s="3" t="s">
        <v>114</v>
      </c>
      <c r="M38" s="3" t="s">
        <v>114</v>
      </c>
      <c r="N38" s="3" t="s">
        <v>114</v>
      </c>
      <c r="O38" s="30" t="s">
        <v>114</v>
      </c>
      <c r="P38" s="3" t="s">
        <v>114</v>
      </c>
      <c r="Q38" s="3" t="s">
        <v>114</v>
      </c>
      <c r="R38" s="3" t="s">
        <v>114</v>
      </c>
      <c r="S38" s="3" t="s">
        <v>114</v>
      </c>
      <c r="T38" s="3" t="s">
        <v>114</v>
      </c>
    </row>
    <row r="39" spans="1:20" ht="56.25" x14ac:dyDescent="0.25">
      <c r="A39" s="25" t="s">
        <v>90</v>
      </c>
      <c r="B39" s="2" t="s">
        <v>53</v>
      </c>
      <c r="C39" s="1" t="s">
        <v>27</v>
      </c>
      <c r="D39" s="3" t="s">
        <v>114</v>
      </c>
      <c r="E39" s="3" t="s">
        <v>114</v>
      </c>
      <c r="F39" s="3" t="s">
        <v>114</v>
      </c>
      <c r="G39" s="3" t="s">
        <v>114</v>
      </c>
      <c r="H39" s="3" t="s">
        <v>114</v>
      </c>
      <c r="I39" s="3" t="s">
        <v>114</v>
      </c>
      <c r="J39" s="3" t="s">
        <v>114</v>
      </c>
      <c r="K39" s="3" t="s">
        <v>114</v>
      </c>
      <c r="L39" s="3" t="s">
        <v>114</v>
      </c>
      <c r="M39" s="3" t="s">
        <v>114</v>
      </c>
      <c r="N39" s="3" t="s">
        <v>114</v>
      </c>
      <c r="O39" s="30" t="s">
        <v>114</v>
      </c>
      <c r="P39" s="3" t="s">
        <v>114</v>
      </c>
      <c r="Q39" s="3" t="s">
        <v>114</v>
      </c>
      <c r="R39" s="3" t="s">
        <v>114</v>
      </c>
      <c r="S39" s="3" t="s">
        <v>114</v>
      </c>
      <c r="T39" s="3" t="s">
        <v>114</v>
      </c>
    </row>
    <row r="40" spans="1:20" ht="18.75" x14ac:dyDescent="0.25">
      <c r="A40" s="32"/>
      <c r="B40" s="2" t="s">
        <v>50</v>
      </c>
      <c r="C40" s="33" t="s">
        <v>27</v>
      </c>
      <c r="D40" s="3" t="s">
        <v>114</v>
      </c>
      <c r="E40" s="3" t="s">
        <v>114</v>
      </c>
      <c r="F40" s="3" t="s">
        <v>114</v>
      </c>
      <c r="G40" s="3" t="s">
        <v>114</v>
      </c>
      <c r="H40" s="3" t="s">
        <v>114</v>
      </c>
      <c r="I40" s="3" t="s">
        <v>114</v>
      </c>
      <c r="J40" s="3" t="s">
        <v>114</v>
      </c>
      <c r="K40" s="3" t="s">
        <v>114</v>
      </c>
      <c r="L40" s="3" t="s">
        <v>114</v>
      </c>
      <c r="M40" s="3" t="s">
        <v>114</v>
      </c>
      <c r="N40" s="3" t="s">
        <v>114</v>
      </c>
      <c r="O40" s="30" t="s">
        <v>114</v>
      </c>
      <c r="P40" s="3" t="s">
        <v>114</v>
      </c>
      <c r="Q40" s="3" t="s">
        <v>114</v>
      </c>
      <c r="R40" s="3" t="s">
        <v>114</v>
      </c>
      <c r="S40" s="3" t="s">
        <v>114</v>
      </c>
      <c r="T40" s="3" t="s">
        <v>114</v>
      </c>
    </row>
    <row r="41" spans="1:20" ht="56.25" x14ac:dyDescent="0.25">
      <c r="A41" s="25" t="s">
        <v>91</v>
      </c>
      <c r="B41" s="2" t="s">
        <v>51</v>
      </c>
      <c r="C41" s="1" t="s">
        <v>27</v>
      </c>
      <c r="D41" s="3" t="s">
        <v>114</v>
      </c>
      <c r="E41" s="3" t="s">
        <v>114</v>
      </c>
      <c r="F41" s="3" t="s">
        <v>114</v>
      </c>
      <c r="G41" s="3" t="s">
        <v>114</v>
      </c>
      <c r="H41" s="3" t="s">
        <v>114</v>
      </c>
      <c r="I41" s="3" t="s">
        <v>114</v>
      </c>
      <c r="J41" s="3" t="s">
        <v>114</v>
      </c>
      <c r="K41" s="3" t="s">
        <v>114</v>
      </c>
      <c r="L41" s="3" t="s">
        <v>114</v>
      </c>
      <c r="M41" s="3" t="s">
        <v>114</v>
      </c>
      <c r="N41" s="3" t="s">
        <v>114</v>
      </c>
      <c r="O41" s="30" t="s">
        <v>114</v>
      </c>
      <c r="P41" s="3" t="s">
        <v>114</v>
      </c>
      <c r="Q41" s="3" t="s">
        <v>114</v>
      </c>
      <c r="R41" s="3" t="s">
        <v>114</v>
      </c>
      <c r="S41" s="3" t="s">
        <v>114</v>
      </c>
      <c r="T41" s="3" t="s">
        <v>114</v>
      </c>
    </row>
    <row r="42" spans="1:20" ht="56.25" x14ac:dyDescent="0.25">
      <c r="A42" s="25" t="s">
        <v>91</v>
      </c>
      <c r="B42" s="2" t="s">
        <v>52</v>
      </c>
      <c r="C42" s="1" t="s">
        <v>27</v>
      </c>
      <c r="D42" s="3" t="s">
        <v>114</v>
      </c>
      <c r="E42" s="3" t="s">
        <v>114</v>
      </c>
      <c r="F42" s="3" t="s">
        <v>114</v>
      </c>
      <c r="G42" s="3" t="s">
        <v>114</v>
      </c>
      <c r="H42" s="3" t="s">
        <v>114</v>
      </c>
      <c r="I42" s="3" t="s">
        <v>114</v>
      </c>
      <c r="J42" s="3" t="s">
        <v>114</v>
      </c>
      <c r="K42" s="3" t="s">
        <v>114</v>
      </c>
      <c r="L42" s="3" t="s">
        <v>114</v>
      </c>
      <c r="M42" s="3" t="s">
        <v>114</v>
      </c>
      <c r="N42" s="3" t="s">
        <v>114</v>
      </c>
      <c r="O42" s="30" t="s">
        <v>114</v>
      </c>
      <c r="P42" s="3" t="s">
        <v>114</v>
      </c>
      <c r="Q42" s="3" t="s">
        <v>114</v>
      </c>
      <c r="R42" s="3" t="s">
        <v>114</v>
      </c>
      <c r="S42" s="3" t="s">
        <v>114</v>
      </c>
      <c r="T42" s="3" t="s">
        <v>114</v>
      </c>
    </row>
    <row r="43" spans="1:20" ht="56.25" x14ac:dyDescent="0.25">
      <c r="A43" s="25" t="s">
        <v>91</v>
      </c>
      <c r="B43" s="2" t="s">
        <v>54</v>
      </c>
      <c r="C43" s="1" t="s">
        <v>27</v>
      </c>
      <c r="D43" s="3" t="s">
        <v>114</v>
      </c>
      <c r="E43" s="3" t="s">
        <v>114</v>
      </c>
      <c r="F43" s="3" t="s">
        <v>114</v>
      </c>
      <c r="G43" s="3" t="s">
        <v>114</v>
      </c>
      <c r="H43" s="3" t="s">
        <v>114</v>
      </c>
      <c r="I43" s="3" t="s">
        <v>114</v>
      </c>
      <c r="J43" s="3" t="s">
        <v>114</v>
      </c>
      <c r="K43" s="3" t="s">
        <v>114</v>
      </c>
      <c r="L43" s="3" t="s">
        <v>114</v>
      </c>
      <c r="M43" s="3" t="s">
        <v>114</v>
      </c>
      <c r="N43" s="3" t="s">
        <v>114</v>
      </c>
      <c r="O43" s="30" t="s">
        <v>114</v>
      </c>
      <c r="P43" s="3" t="s">
        <v>114</v>
      </c>
      <c r="Q43" s="3" t="s">
        <v>114</v>
      </c>
      <c r="R43" s="3" t="s">
        <v>114</v>
      </c>
      <c r="S43" s="3" t="s">
        <v>114</v>
      </c>
      <c r="T43" s="3" t="s">
        <v>114</v>
      </c>
    </row>
    <row r="44" spans="1:20" ht="37.5" x14ac:dyDescent="0.25">
      <c r="A44" s="25" t="s">
        <v>92</v>
      </c>
      <c r="B44" s="2" t="s">
        <v>56</v>
      </c>
      <c r="C44" s="1" t="s">
        <v>27</v>
      </c>
      <c r="D44" s="3" t="s">
        <v>114</v>
      </c>
      <c r="E44" s="3" t="s">
        <v>114</v>
      </c>
      <c r="F44" s="3" t="s">
        <v>114</v>
      </c>
      <c r="G44" s="3" t="s">
        <v>114</v>
      </c>
      <c r="H44" s="3" t="s">
        <v>114</v>
      </c>
      <c r="I44" s="3" t="s">
        <v>114</v>
      </c>
      <c r="J44" s="3" t="s">
        <v>114</v>
      </c>
      <c r="K44" s="3" t="s">
        <v>114</v>
      </c>
      <c r="L44" s="3" t="s">
        <v>114</v>
      </c>
      <c r="M44" s="3" t="s">
        <v>114</v>
      </c>
      <c r="N44" s="3" t="s">
        <v>114</v>
      </c>
      <c r="O44" s="30" t="s">
        <v>114</v>
      </c>
      <c r="P44" s="3" t="s">
        <v>114</v>
      </c>
      <c r="Q44" s="3" t="s">
        <v>114</v>
      </c>
      <c r="R44" s="3" t="s">
        <v>114</v>
      </c>
      <c r="S44" s="3" t="s">
        <v>114</v>
      </c>
      <c r="T44" s="3" t="s">
        <v>114</v>
      </c>
    </row>
    <row r="45" spans="1:20" ht="37.5" x14ac:dyDescent="0.25">
      <c r="A45" s="25" t="s">
        <v>113</v>
      </c>
      <c r="B45" s="2" t="s">
        <v>57</v>
      </c>
      <c r="C45" s="1" t="s">
        <v>27</v>
      </c>
      <c r="D45" s="3" t="s">
        <v>114</v>
      </c>
      <c r="E45" s="3" t="s">
        <v>114</v>
      </c>
      <c r="F45" s="3" t="s">
        <v>114</v>
      </c>
      <c r="G45" s="3" t="s">
        <v>114</v>
      </c>
      <c r="H45" s="3" t="s">
        <v>114</v>
      </c>
      <c r="I45" s="3" t="s">
        <v>114</v>
      </c>
      <c r="J45" s="3" t="s">
        <v>114</v>
      </c>
      <c r="K45" s="3" t="s">
        <v>114</v>
      </c>
      <c r="L45" s="3" t="s">
        <v>114</v>
      </c>
      <c r="M45" s="3" t="s">
        <v>114</v>
      </c>
      <c r="N45" s="3" t="s">
        <v>114</v>
      </c>
      <c r="O45" s="30" t="s">
        <v>114</v>
      </c>
      <c r="P45" s="3" t="s">
        <v>114</v>
      </c>
      <c r="Q45" s="3" t="s">
        <v>114</v>
      </c>
      <c r="R45" s="3" t="s">
        <v>114</v>
      </c>
      <c r="S45" s="3" t="s">
        <v>114</v>
      </c>
      <c r="T45" s="3" t="s">
        <v>114</v>
      </c>
    </row>
    <row r="46" spans="1:20" ht="37.5" x14ac:dyDescent="0.25">
      <c r="A46" s="25" t="s">
        <v>93</v>
      </c>
      <c r="B46" s="2" t="s">
        <v>58</v>
      </c>
      <c r="C46" s="1" t="s">
        <v>27</v>
      </c>
      <c r="D46" s="3" t="s">
        <v>114</v>
      </c>
      <c r="E46" s="3" t="s">
        <v>114</v>
      </c>
      <c r="F46" s="3" t="s">
        <v>114</v>
      </c>
      <c r="G46" s="3" t="s">
        <v>114</v>
      </c>
      <c r="H46" s="3" t="s">
        <v>114</v>
      </c>
      <c r="I46" s="3" t="s">
        <v>114</v>
      </c>
      <c r="J46" s="3" t="s">
        <v>114</v>
      </c>
      <c r="K46" s="3" t="s">
        <v>114</v>
      </c>
      <c r="L46" s="3" t="s">
        <v>114</v>
      </c>
      <c r="M46" s="3" t="s">
        <v>114</v>
      </c>
      <c r="N46" s="3" t="s">
        <v>114</v>
      </c>
      <c r="O46" s="30" t="s">
        <v>114</v>
      </c>
      <c r="P46" s="3" t="s">
        <v>114</v>
      </c>
      <c r="Q46" s="3" t="s">
        <v>114</v>
      </c>
      <c r="R46" s="3" t="s">
        <v>114</v>
      </c>
      <c r="S46" s="3" t="s">
        <v>114</v>
      </c>
      <c r="T46" s="3" t="s">
        <v>114</v>
      </c>
    </row>
    <row r="47" spans="1:20" s="40" customFormat="1" ht="18.75" x14ac:dyDescent="0.25">
      <c r="A47" s="34" t="s">
        <v>42</v>
      </c>
      <c r="B47" s="35" t="s">
        <v>59</v>
      </c>
      <c r="C47" s="36" t="s">
        <v>27</v>
      </c>
      <c r="D47" s="37" t="s">
        <v>114</v>
      </c>
      <c r="E47" s="37" t="s">
        <v>114</v>
      </c>
      <c r="F47" s="38">
        <f>F57+F48</f>
        <v>13.073399999999998</v>
      </c>
      <c r="G47" s="38">
        <f t="shared" ref="G47:R47" si="10">G57+G48</f>
        <v>5.0333999999999994</v>
      </c>
      <c r="H47" s="38">
        <f t="shared" si="10"/>
        <v>7.6412694839999995</v>
      </c>
      <c r="I47" s="38">
        <f t="shared" si="10"/>
        <v>0</v>
      </c>
      <c r="J47" s="38">
        <f t="shared" si="10"/>
        <v>6.7221209999999996</v>
      </c>
      <c r="K47" s="38">
        <f t="shared" si="10"/>
        <v>0</v>
      </c>
      <c r="L47" s="38">
        <f t="shared" si="10"/>
        <v>0</v>
      </c>
      <c r="M47" s="38">
        <f t="shared" si="10"/>
        <v>0</v>
      </c>
      <c r="N47" s="38">
        <f t="shared" si="10"/>
        <v>0.88674848399999995</v>
      </c>
      <c r="O47" s="38">
        <f t="shared" si="10"/>
        <v>5.0333999999999994</v>
      </c>
      <c r="P47" s="38">
        <f t="shared" si="10"/>
        <v>0</v>
      </c>
      <c r="Q47" s="38">
        <f t="shared" si="10"/>
        <v>2.6078694839999992</v>
      </c>
      <c r="R47" s="38">
        <f t="shared" si="10"/>
        <v>2.5754694840000001</v>
      </c>
      <c r="S47" s="39">
        <f>P47/O47*100-100</f>
        <v>-100</v>
      </c>
      <c r="T47" s="37" t="s">
        <v>114</v>
      </c>
    </row>
    <row r="48" spans="1:20" s="40" customFormat="1" ht="37.5" x14ac:dyDescent="0.25">
      <c r="A48" s="34" t="s">
        <v>45</v>
      </c>
      <c r="B48" s="35" t="s">
        <v>60</v>
      </c>
      <c r="C48" s="38" t="s">
        <v>27</v>
      </c>
      <c r="D48" s="37" t="s">
        <v>114</v>
      </c>
      <c r="E48" s="37" t="s">
        <v>114</v>
      </c>
      <c r="F48" s="38">
        <f>F49+F50</f>
        <v>11.588399999999998</v>
      </c>
      <c r="G48" s="38">
        <f t="shared" ref="G48:S48" si="11">G49+G50</f>
        <v>3.5483999999999996</v>
      </c>
      <c r="H48" s="38">
        <f>H49+H50</f>
        <v>7.6412694839999995</v>
      </c>
      <c r="I48" s="38">
        <f t="shared" si="11"/>
        <v>0</v>
      </c>
      <c r="J48" s="38">
        <f t="shared" si="11"/>
        <v>6.7221209999999996</v>
      </c>
      <c r="K48" s="38">
        <f t="shared" si="11"/>
        <v>0</v>
      </c>
      <c r="L48" s="38">
        <f t="shared" si="11"/>
        <v>0</v>
      </c>
      <c r="M48" s="38">
        <f t="shared" si="11"/>
        <v>0</v>
      </c>
      <c r="N48" s="38">
        <f t="shared" si="11"/>
        <v>0.88674848399999995</v>
      </c>
      <c r="O48" s="38">
        <f t="shared" si="11"/>
        <v>3.5483999999999996</v>
      </c>
      <c r="P48" s="38">
        <f t="shared" si="11"/>
        <v>0</v>
      </c>
      <c r="Q48" s="38">
        <f t="shared" si="11"/>
        <v>4.0928694839999995</v>
      </c>
      <c r="R48" s="38">
        <f t="shared" si="11"/>
        <v>4.0604694840000004</v>
      </c>
      <c r="S48" s="39">
        <f t="shared" si="11"/>
        <v>215.34408420696653</v>
      </c>
      <c r="T48" s="37" t="s">
        <v>114</v>
      </c>
    </row>
    <row r="49" spans="1:20" ht="18.75" x14ac:dyDescent="0.25">
      <c r="A49" s="25" t="s">
        <v>94</v>
      </c>
      <c r="B49" s="2" t="s">
        <v>61</v>
      </c>
      <c r="C49" s="1" t="s">
        <v>27</v>
      </c>
      <c r="D49" s="3" t="s">
        <v>114</v>
      </c>
      <c r="E49" s="3" t="s">
        <v>114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3" t="s">
        <v>114</v>
      </c>
    </row>
    <row r="50" spans="1:20" ht="37.5" x14ac:dyDescent="0.25">
      <c r="A50" s="25" t="s">
        <v>95</v>
      </c>
      <c r="B50" s="2" t="s">
        <v>62</v>
      </c>
      <c r="C50" s="1" t="s">
        <v>27</v>
      </c>
      <c r="D50" s="3" t="s">
        <v>114</v>
      </c>
      <c r="E50" s="3" t="s">
        <v>114</v>
      </c>
      <c r="F50" s="4">
        <f>F51+F52</f>
        <v>11.588399999999998</v>
      </c>
      <c r="G50" s="4">
        <f>G51+G52</f>
        <v>3.5483999999999996</v>
      </c>
      <c r="H50" s="4">
        <f>H51+H52+H53</f>
        <v>7.6412694839999995</v>
      </c>
      <c r="I50" s="4">
        <f t="shared" ref="H50:P50" si="12">I51+I52</f>
        <v>0</v>
      </c>
      <c r="J50" s="4">
        <f t="shared" si="12"/>
        <v>6.7221209999999996</v>
      </c>
      <c r="K50" s="4">
        <f t="shared" si="12"/>
        <v>0</v>
      </c>
      <c r="L50" s="4">
        <f t="shared" si="12"/>
        <v>0</v>
      </c>
      <c r="M50" s="4">
        <f t="shared" si="12"/>
        <v>0</v>
      </c>
      <c r="N50" s="4">
        <f t="shared" si="12"/>
        <v>0.88674848399999995</v>
      </c>
      <c r="O50" s="4">
        <f t="shared" si="12"/>
        <v>3.5483999999999996</v>
      </c>
      <c r="P50" s="4">
        <f t="shared" si="12"/>
        <v>0</v>
      </c>
      <c r="Q50" s="4">
        <f>H50-G50</f>
        <v>4.0928694839999995</v>
      </c>
      <c r="R50" s="4">
        <f t="shared" ref="R50" si="13">R51+R52</f>
        <v>4.0604694840000004</v>
      </c>
      <c r="S50" s="5">
        <f>H50/G50*100</f>
        <v>215.34408420696653</v>
      </c>
      <c r="T50" s="3" t="s">
        <v>114</v>
      </c>
    </row>
    <row r="51" spans="1:20" ht="18.75" x14ac:dyDescent="0.25">
      <c r="A51" s="1" t="s">
        <v>122</v>
      </c>
      <c r="B51" s="2" t="s">
        <v>126</v>
      </c>
      <c r="C51" s="1" t="s">
        <v>127</v>
      </c>
      <c r="D51" s="3" t="s">
        <v>114</v>
      </c>
      <c r="E51" s="3" t="s">
        <v>114</v>
      </c>
      <c r="F51" s="4">
        <v>3.5483999999999996</v>
      </c>
      <c r="G51" s="4">
        <f>I51+K51+M51+O51</f>
        <v>3.5483999999999996</v>
      </c>
      <c r="H51" s="4">
        <f>J51+L51+N51+P51</f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3.5483999999999996</v>
      </c>
      <c r="P51" s="4">
        <v>0</v>
      </c>
      <c r="Q51" s="4">
        <f>H51-G51</f>
        <v>-3.5483999999999996</v>
      </c>
      <c r="R51" s="4">
        <f>Q51</f>
        <v>-3.5483999999999996</v>
      </c>
      <c r="S51" s="5">
        <f>P51/O51*100-100</f>
        <v>-100</v>
      </c>
      <c r="T51" s="3" t="s">
        <v>114</v>
      </c>
    </row>
    <row r="52" spans="1:20" ht="18.75" x14ac:dyDescent="0.25">
      <c r="A52" s="1" t="s">
        <v>130</v>
      </c>
      <c r="B52" s="2" t="s">
        <v>128</v>
      </c>
      <c r="C52" s="1" t="s">
        <v>129</v>
      </c>
      <c r="D52" s="3" t="s">
        <v>114</v>
      </c>
      <c r="E52" s="3" t="s">
        <v>114</v>
      </c>
      <c r="F52" s="4">
        <v>8.0399999999999991</v>
      </c>
      <c r="G52" s="4">
        <f>I52+K52+M52+O52</f>
        <v>0</v>
      </c>
      <c r="H52" s="4">
        <f>J52+L52+N52+P52</f>
        <v>7.6088694839999995</v>
      </c>
      <c r="I52" s="4">
        <v>0</v>
      </c>
      <c r="J52" s="4">
        <v>6.7221209999999996</v>
      </c>
      <c r="K52" s="4">
        <v>0</v>
      </c>
      <c r="L52" s="4">
        <v>0</v>
      </c>
      <c r="M52" s="4">
        <v>0</v>
      </c>
      <c r="N52" s="4">
        <f>0.73895707*1.2</f>
        <v>0.88674848399999995</v>
      </c>
      <c r="O52" s="4">
        <v>0</v>
      </c>
      <c r="P52" s="4">
        <v>0</v>
      </c>
      <c r="Q52" s="4">
        <f>G52+H52</f>
        <v>7.6088694839999995</v>
      </c>
      <c r="R52" s="4">
        <f>H52+I52</f>
        <v>7.6088694839999995</v>
      </c>
      <c r="S52" s="5">
        <f>H52/F52*100</f>
        <v>94.63768014925374</v>
      </c>
      <c r="T52" s="3" t="s">
        <v>114</v>
      </c>
    </row>
    <row r="53" spans="1:20" ht="18.75" x14ac:dyDescent="0.25">
      <c r="A53" s="1" t="s">
        <v>136</v>
      </c>
      <c r="B53" s="2" t="s">
        <v>134</v>
      </c>
      <c r="C53" s="1" t="s">
        <v>135</v>
      </c>
      <c r="D53" s="3" t="s">
        <v>114</v>
      </c>
      <c r="E53" s="3" t="s">
        <v>114</v>
      </c>
      <c r="F53" s="4">
        <v>0.108</v>
      </c>
      <c r="G53" s="4">
        <v>0</v>
      </c>
      <c r="H53" s="4">
        <f>J53+L53+N53+P53</f>
        <v>3.2399999999999998E-2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f>0.027*1.2</f>
        <v>3.2399999999999998E-2</v>
      </c>
      <c r="O53" s="4">
        <v>0</v>
      </c>
      <c r="P53" s="4">
        <v>0</v>
      </c>
      <c r="Q53" s="4">
        <f>H53</f>
        <v>3.2399999999999998E-2</v>
      </c>
      <c r="R53" s="4">
        <f>Q53</f>
        <v>3.2399999999999998E-2</v>
      </c>
      <c r="S53" s="5">
        <v>0</v>
      </c>
      <c r="T53" s="3" t="s">
        <v>114</v>
      </c>
    </row>
    <row r="54" spans="1:20" s="40" customFormat="1" ht="37.5" x14ac:dyDescent="0.25">
      <c r="A54" s="34" t="s">
        <v>47</v>
      </c>
      <c r="B54" s="35" t="s">
        <v>63</v>
      </c>
      <c r="C54" s="36" t="s">
        <v>27</v>
      </c>
      <c r="D54" s="37" t="s">
        <v>114</v>
      </c>
      <c r="E54" s="37" t="s">
        <v>114</v>
      </c>
      <c r="F54" s="38" t="s">
        <v>114</v>
      </c>
      <c r="G54" s="37" t="s">
        <v>114</v>
      </c>
      <c r="H54" s="37" t="s">
        <v>114</v>
      </c>
      <c r="I54" s="37" t="s">
        <v>114</v>
      </c>
      <c r="J54" s="37" t="s">
        <v>114</v>
      </c>
      <c r="K54" s="37" t="s">
        <v>114</v>
      </c>
      <c r="L54" s="37" t="s">
        <v>114</v>
      </c>
      <c r="M54" s="37" t="s">
        <v>114</v>
      </c>
      <c r="N54" s="37" t="s">
        <v>114</v>
      </c>
      <c r="O54" s="41" t="s">
        <v>114</v>
      </c>
      <c r="P54" s="37" t="s">
        <v>114</v>
      </c>
      <c r="Q54" s="37" t="s">
        <v>114</v>
      </c>
      <c r="R54" s="37" t="s">
        <v>114</v>
      </c>
      <c r="S54" s="37" t="s">
        <v>114</v>
      </c>
      <c r="T54" s="37" t="s">
        <v>114</v>
      </c>
    </row>
    <row r="55" spans="1:20" ht="18.75" x14ac:dyDescent="0.25">
      <c r="A55" s="25" t="s">
        <v>96</v>
      </c>
      <c r="B55" s="2" t="s">
        <v>64</v>
      </c>
      <c r="C55" s="1" t="s">
        <v>27</v>
      </c>
      <c r="D55" s="3" t="s">
        <v>114</v>
      </c>
      <c r="E55" s="3" t="s">
        <v>114</v>
      </c>
      <c r="F55" s="4" t="s">
        <v>114</v>
      </c>
      <c r="G55" s="3" t="s">
        <v>114</v>
      </c>
      <c r="H55" s="3" t="s">
        <v>114</v>
      </c>
      <c r="I55" s="3" t="s">
        <v>114</v>
      </c>
      <c r="J55" s="3" t="s">
        <v>114</v>
      </c>
      <c r="K55" s="3" t="s">
        <v>114</v>
      </c>
      <c r="L55" s="3" t="s">
        <v>114</v>
      </c>
      <c r="M55" s="3" t="s">
        <v>114</v>
      </c>
      <c r="N55" s="3" t="s">
        <v>114</v>
      </c>
      <c r="O55" s="30" t="s">
        <v>114</v>
      </c>
      <c r="P55" s="3" t="s">
        <v>114</v>
      </c>
      <c r="Q55" s="3" t="s">
        <v>114</v>
      </c>
      <c r="R55" s="3" t="s">
        <v>114</v>
      </c>
      <c r="S55" s="3" t="s">
        <v>114</v>
      </c>
      <c r="T55" s="3" t="s">
        <v>114</v>
      </c>
    </row>
    <row r="56" spans="1:20" ht="18.75" x14ac:dyDescent="0.25">
      <c r="A56" s="25" t="s">
        <v>97</v>
      </c>
      <c r="B56" s="2" t="s">
        <v>115</v>
      </c>
      <c r="C56" s="1" t="s">
        <v>27</v>
      </c>
      <c r="D56" s="3" t="s">
        <v>114</v>
      </c>
      <c r="E56" s="3" t="s">
        <v>114</v>
      </c>
      <c r="F56" s="4" t="s">
        <v>114</v>
      </c>
      <c r="G56" s="3" t="s">
        <v>114</v>
      </c>
      <c r="H56" s="3" t="s">
        <v>114</v>
      </c>
      <c r="I56" s="3" t="s">
        <v>114</v>
      </c>
      <c r="J56" s="3" t="s">
        <v>114</v>
      </c>
      <c r="K56" s="3" t="s">
        <v>114</v>
      </c>
      <c r="L56" s="3" t="s">
        <v>114</v>
      </c>
      <c r="M56" s="3" t="s">
        <v>114</v>
      </c>
      <c r="N56" s="3" t="s">
        <v>114</v>
      </c>
      <c r="O56" s="30" t="s">
        <v>114</v>
      </c>
      <c r="P56" s="3" t="s">
        <v>114</v>
      </c>
      <c r="Q56" s="3" t="s">
        <v>114</v>
      </c>
      <c r="R56" s="3" t="s">
        <v>114</v>
      </c>
      <c r="S56" s="3" t="s">
        <v>114</v>
      </c>
      <c r="T56" s="3" t="s">
        <v>114</v>
      </c>
    </row>
    <row r="57" spans="1:20" s="40" customFormat="1" ht="18.75" x14ac:dyDescent="0.25">
      <c r="A57" s="34" t="s">
        <v>98</v>
      </c>
      <c r="B57" s="35" t="s">
        <v>65</v>
      </c>
      <c r="C57" s="36" t="s">
        <v>27</v>
      </c>
      <c r="D57" s="37" t="s">
        <v>114</v>
      </c>
      <c r="E57" s="37" t="s">
        <v>114</v>
      </c>
      <c r="F57" s="38">
        <f>F58+F63</f>
        <v>1.4850000000000001</v>
      </c>
      <c r="G57" s="38">
        <f>G58+G63</f>
        <v>1.4850000000000001</v>
      </c>
      <c r="H57" s="37">
        <f t="shared" ref="H57:R57" si="14">H58+H63</f>
        <v>0</v>
      </c>
      <c r="I57" s="37">
        <f t="shared" si="14"/>
        <v>0</v>
      </c>
      <c r="J57" s="37">
        <f t="shared" si="14"/>
        <v>0</v>
      </c>
      <c r="K57" s="37">
        <f t="shared" si="14"/>
        <v>0</v>
      </c>
      <c r="L57" s="37">
        <f t="shared" si="14"/>
        <v>0</v>
      </c>
      <c r="M57" s="37">
        <f t="shared" si="14"/>
        <v>0</v>
      </c>
      <c r="N57" s="37">
        <f t="shared" si="14"/>
        <v>0</v>
      </c>
      <c r="O57" s="38">
        <f t="shared" si="14"/>
        <v>1.4850000000000001</v>
      </c>
      <c r="P57" s="37">
        <f t="shared" si="14"/>
        <v>0</v>
      </c>
      <c r="Q57" s="37">
        <f t="shared" si="14"/>
        <v>-1.4850000000000001</v>
      </c>
      <c r="R57" s="37">
        <f t="shared" si="14"/>
        <v>-1.4850000000000001</v>
      </c>
      <c r="S57" s="39">
        <f>S58</f>
        <v>-100</v>
      </c>
      <c r="T57" s="37" t="s">
        <v>114</v>
      </c>
    </row>
    <row r="58" spans="1:20" ht="18.75" x14ac:dyDescent="0.25">
      <c r="A58" s="25" t="s">
        <v>99</v>
      </c>
      <c r="B58" s="2" t="s">
        <v>116</v>
      </c>
      <c r="C58" s="1" t="s">
        <v>27</v>
      </c>
      <c r="D58" s="3" t="s">
        <v>114</v>
      </c>
      <c r="E58" s="3" t="s">
        <v>114</v>
      </c>
      <c r="F58" s="4">
        <f>F59</f>
        <v>1.4850000000000001</v>
      </c>
      <c r="G58" s="4">
        <f>G59</f>
        <v>1.4850000000000001</v>
      </c>
      <c r="H58" s="3">
        <f t="shared" ref="H58:R58" si="15">H59</f>
        <v>0</v>
      </c>
      <c r="I58" s="3">
        <f t="shared" si="15"/>
        <v>0</v>
      </c>
      <c r="J58" s="3">
        <f t="shared" si="15"/>
        <v>0</v>
      </c>
      <c r="K58" s="3">
        <f t="shared" si="15"/>
        <v>0</v>
      </c>
      <c r="L58" s="3">
        <f t="shared" si="15"/>
        <v>0</v>
      </c>
      <c r="M58" s="3">
        <f t="shared" si="15"/>
        <v>0</v>
      </c>
      <c r="N58" s="3">
        <f t="shared" si="15"/>
        <v>0</v>
      </c>
      <c r="O58" s="4">
        <f t="shared" si="15"/>
        <v>1.4850000000000001</v>
      </c>
      <c r="P58" s="3">
        <f t="shared" si="15"/>
        <v>0</v>
      </c>
      <c r="Q58" s="3">
        <f t="shared" si="15"/>
        <v>-1.4850000000000001</v>
      </c>
      <c r="R58" s="3">
        <f t="shared" si="15"/>
        <v>-1.4850000000000001</v>
      </c>
      <c r="S58" s="5">
        <f>S59</f>
        <v>-100</v>
      </c>
      <c r="T58" s="3" t="s">
        <v>114</v>
      </c>
    </row>
    <row r="59" spans="1:20" ht="18.75" x14ac:dyDescent="0.25">
      <c r="A59" s="25" t="s">
        <v>119</v>
      </c>
      <c r="B59" s="2" t="s">
        <v>118</v>
      </c>
      <c r="C59" s="1" t="s">
        <v>120</v>
      </c>
      <c r="D59" s="3"/>
      <c r="E59" s="3"/>
      <c r="F59" s="4">
        <v>1.4850000000000001</v>
      </c>
      <c r="G59" s="4">
        <f>I59+K59+M59+O59</f>
        <v>1.4850000000000001</v>
      </c>
      <c r="H59" s="3">
        <f>J59+L59+N59+P59</f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26">
        <v>1.4850000000000001</v>
      </c>
      <c r="P59" s="3">
        <v>0</v>
      </c>
      <c r="Q59" s="4">
        <f>H59-G59</f>
        <v>-1.4850000000000001</v>
      </c>
      <c r="R59" s="4">
        <f>Q59</f>
        <v>-1.4850000000000001</v>
      </c>
      <c r="S59" s="5">
        <f>P59/O59*100-100</f>
        <v>-100</v>
      </c>
      <c r="T59" s="3" t="s">
        <v>114</v>
      </c>
    </row>
    <row r="60" spans="1:20" ht="18.75" x14ac:dyDescent="0.25">
      <c r="A60" s="25" t="s">
        <v>100</v>
      </c>
      <c r="B60" s="2" t="s">
        <v>66</v>
      </c>
      <c r="C60" s="1" t="s">
        <v>27</v>
      </c>
      <c r="D60" s="3" t="s">
        <v>114</v>
      </c>
      <c r="E60" s="3" t="s">
        <v>114</v>
      </c>
      <c r="F60" s="3" t="s">
        <v>114</v>
      </c>
      <c r="G60" s="3" t="s">
        <v>114</v>
      </c>
      <c r="H60" s="3" t="s">
        <v>114</v>
      </c>
      <c r="I60" s="3" t="s">
        <v>114</v>
      </c>
      <c r="J60" s="3" t="s">
        <v>114</v>
      </c>
      <c r="K60" s="3" t="s">
        <v>114</v>
      </c>
      <c r="L60" s="3" t="s">
        <v>114</v>
      </c>
      <c r="M60" s="3" t="s">
        <v>114</v>
      </c>
      <c r="N60" s="3" t="s">
        <v>114</v>
      </c>
      <c r="O60" s="30" t="s">
        <v>114</v>
      </c>
      <c r="P60" s="3" t="s">
        <v>114</v>
      </c>
      <c r="Q60" s="3" t="s">
        <v>114</v>
      </c>
      <c r="R60" s="3" t="s">
        <v>114</v>
      </c>
      <c r="S60" s="3" t="s">
        <v>114</v>
      </c>
      <c r="T60" s="3" t="s">
        <v>114</v>
      </c>
    </row>
    <row r="61" spans="1:20" ht="18.75" x14ac:dyDescent="0.25">
      <c r="A61" s="25" t="s">
        <v>101</v>
      </c>
      <c r="B61" s="2" t="s">
        <v>67</v>
      </c>
      <c r="C61" s="1" t="s">
        <v>27</v>
      </c>
      <c r="D61" s="3" t="s">
        <v>114</v>
      </c>
      <c r="E61" s="3" t="s">
        <v>114</v>
      </c>
      <c r="F61" s="3" t="s">
        <v>114</v>
      </c>
      <c r="G61" s="3" t="s">
        <v>114</v>
      </c>
      <c r="H61" s="3" t="s">
        <v>114</v>
      </c>
      <c r="I61" s="3" t="s">
        <v>114</v>
      </c>
      <c r="J61" s="3" t="s">
        <v>114</v>
      </c>
      <c r="K61" s="3" t="s">
        <v>114</v>
      </c>
      <c r="L61" s="3" t="s">
        <v>114</v>
      </c>
      <c r="M61" s="3" t="s">
        <v>114</v>
      </c>
      <c r="N61" s="3" t="s">
        <v>114</v>
      </c>
      <c r="O61" s="30" t="s">
        <v>114</v>
      </c>
      <c r="P61" s="3" t="s">
        <v>114</v>
      </c>
      <c r="Q61" s="3" t="s">
        <v>114</v>
      </c>
      <c r="R61" s="3" t="s">
        <v>114</v>
      </c>
      <c r="S61" s="3" t="s">
        <v>114</v>
      </c>
      <c r="T61" s="3" t="s">
        <v>114</v>
      </c>
    </row>
    <row r="62" spans="1:20" ht="18.75" x14ac:dyDescent="0.25">
      <c r="A62" s="25" t="s">
        <v>102</v>
      </c>
      <c r="B62" s="2" t="s">
        <v>68</v>
      </c>
      <c r="C62" s="1" t="s">
        <v>27</v>
      </c>
      <c r="D62" s="3" t="s">
        <v>114</v>
      </c>
      <c r="E62" s="3" t="s">
        <v>114</v>
      </c>
      <c r="F62" s="3" t="s">
        <v>114</v>
      </c>
      <c r="G62" s="3" t="s">
        <v>114</v>
      </c>
      <c r="H62" s="3" t="s">
        <v>114</v>
      </c>
      <c r="I62" s="3" t="s">
        <v>114</v>
      </c>
      <c r="J62" s="3" t="s">
        <v>114</v>
      </c>
      <c r="K62" s="3" t="s">
        <v>114</v>
      </c>
      <c r="L62" s="3" t="s">
        <v>114</v>
      </c>
      <c r="M62" s="3" t="s">
        <v>114</v>
      </c>
      <c r="N62" s="3" t="s">
        <v>114</v>
      </c>
      <c r="O62" s="30" t="s">
        <v>114</v>
      </c>
      <c r="P62" s="3" t="s">
        <v>114</v>
      </c>
      <c r="Q62" s="3" t="s">
        <v>114</v>
      </c>
      <c r="R62" s="3" t="s">
        <v>114</v>
      </c>
      <c r="S62" s="3" t="s">
        <v>114</v>
      </c>
      <c r="T62" s="3" t="s">
        <v>114</v>
      </c>
    </row>
    <row r="63" spans="1:20" s="40" customFormat="1" ht="37.5" x14ac:dyDescent="0.25">
      <c r="A63" s="34" t="s">
        <v>103</v>
      </c>
      <c r="B63" s="35" t="s">
        <v>69</v>
      </c>
      <c r="C63" s="36" t="s">
        <v>27</v>
      </c>
      <c r="D63" s="37" t="s">
        <v>114</v>
      </c>
      <c r="E63" s="37" t="s">
        <v>114</v>
      </c>
      <c r="F63" s="37">
        <f>F64</f>
        <v>0</v>
      </c>
      <c r="G63" s="37">
        <f>G64</f>
        <v>0</v>
      </c>
      <c r="H63" s="37">
        <f t="shared" ref="H63:R63" si="16">H64</f>
        <v>0</v>
      </c>
      <c r="I63" s="37">
        <f t="shared" si="16"/>
        <v>0</v>
      </c>
      <c r="J63" s="37">
        <f t="shared" si="16"/>
        <v>0</v>
      </c>
      <c r="K63" s="37">
        <f t="shared" si="16"/>
        <v>0</v>
      </c>
      <c r="L63" s="37">
        <f t="shared" si="16"/>
        <v>0</v>
      </c>
      <c r="M63" s="37">
        <f t="shared" si="16"/>
        <v>0</v>
      </c>
      <c r="N63" s="37">
        <f t="shared" si="16"/>
        <v>0</v>
      </c>
      <c r="O63" s="37">
        <f t="shared" si="16"/>
        <v>0</v>
      </c>
      <c r="P63" s="37">
        <f t="shared" si="16"/>
        <v>0</v>
      </c>
      <c r="Q63" s="37">
        <f t="shared" si="16"/>
        <v>0</v>
      </c>
      <c r="R63" s="37">
        <f t="shared" si="16"/>
        <v>0</v>
      </c>
      <c r="S63" s="37">
        <v>0</v>
      </c>
      <c r="T63" s="37" t="s">
        <v>114</v>
      </c>
    </row>
    <row r="64" spans="1:20" ht="18.75" hidden="1" x14ac:dyDescent="0.25">
      <c r="A64" s="25"/>
      <c r="B64" s="2"/>
      <c r="C64" s="1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0"/>
      <c r="P64" s="3"/>
      <c r="Q64" s="3"/>
      <c r="R64" s="3"/>
      <c r="S64" s="3"/>
      <c r="T64" s="3"/>
    </row>
    <row r="65" spans="1:20" ht="37.5" x14ac:dyDescent="0.25">
      <c r="A65" s="25" t="s">
        <v>104</v>
      </c>
      <c r="B65" s="2" t="s">
        <v>70</v>
      </c>
      <c r="C65" s="1" t="s">
        <v>27</v>
      </c>
      <c r="D65" s="3" t="s">
        <v>114</v>
      </c>
      <c r="E65" s="3" t="s">
        <v>114</v>
      </c>
      <c r="F65" s="3" t="s">
        <v>114</v>
      </c>
      <c r="G65" s="3" t="s">
        <v>114</v>
      </c>
      <c r="H65" s="3" t="s">
        <v>114</v>
      </c>
      <c r="I65" s="3" t="s">
        <v>114</v>
      </c>
      <c r="J65" s="3" t="s">
        <v>114</v>
      </c>
      <c r="K65" s="3" t="s">
        <v>114</v>
      </c>
      <c r="L65" s="3" t="s">
        <v>114</v>
      </c>
      <c r="M65" s="3" t="s">
        <v>114</v>
      </c>
      <c r="N65" s="3" t="s">
        <v>114</v>
      </c>
      <c r="O65" s="30" t="s">
        <v>114</v>
      </c>
      <c r="P65" s="3" t="s">
        <v>114</v>
      </c>
      <c r="Q65" s="3" t="s">
        <v>114</v>
      </c>
      <c r="R65" s="3" t="s">
        <v>114</v>
      </c>
      <c r="S65" s="3" t="s">
        <v>114</v>
      </c>
      <c r="T65" s="3" t="s">
        <v>114</v>
      </c>
    </row>
    <row r="66" spans="1:20" ht="37.5" x14ac:dyDescent="0.25">
      <c r="A66" s="25" t="s">
        <v>105</v>
      </c>
      <c r="B66" s="2" t="s">
        <v>71</v>
      </c>
      <c r="C66" s="1" t="s">
        <v>27</v>
      </c>
      <c r="D66" s="3" t="s">
        <v>114</v>
      </c>
      <c r="E66" s="3" t="s">
        <v>114</v>
      </c>
      <c r="F66" s="3" t="s">
        <v>114</v>
      </c>
      <c r="G66" s="3" t="s">
        <v>114</v>
      </c>
      <c r="H66" s="3" t="s">
        <v>114</v>
      </c>
      <c r="I66" s="3" t="s">
        <v>114</v>
      </c>
      <c r="J66" s="3" t="s">
        <v>114</v>
      </c>
      <c r="K66" s="3" t="s">
        <v>114</v>
      </c>
      <c r="L66" s="3" t="s">
        <v>114</v>
      </c>
      <c r="M66" s="3" t="s">
        <v>114</v>
      </c>
      <c r="N66" s="3" t="s">
        <v>114</v>
      </c>
      <c r="O66" s="30" t="s">
        <v>114</v>
      </c>
      <c r="P66" s="3" t="s">
        <v>114</v>
      </c>
      <c r="Q66" s="3" t="s">
        <v>114</v>
      </c>
      <c r="R66" s="3" t="s">
        <v>114</v>
      </c>
      <c r="S66" s="3" t="s">
        <v>114</v>
      </c>
      <c r="T66" s="3" t="s">
        <v>114</v>
      </c>
    </row>
    <row r="67" spans="1:20" ht="37.5" x14ac:dyDescent="0.25">
      <c r="A67" s="25" t="s">
        <v>106</v>
      </c>
      <c r="B67" s="2" t="s">
        <v>72</v>
      </c>
      <c r="C67" s="1" t="s">
        <v>27</v>
      </c>
      <c r="D67" s="3" t="s">
        <v>114</v>
      </c>
      <c r="E67" s="3" t="s">
        <v>114</v>
      </c>
      <c r="F67" s="3" t="s">
        <v>114</v>
      </c>
      <c r="G67" s="3" t="s">
        <v>114</v>
      </c>
      <c r="H67" s="3" t="s">
        <v>114</v>
      </c>
      <c r="I67" s="3" t="s">
        <v>114</v>
      </c>
      <c r="J67" s="3" t="s">
        <v>114</v>
      </c>
      <c r="K67" s="3" t="s">
        <v>114</v>
      </c>
      <c r="L67" s="3" t="s">
        <v>114</v>
      </c>
      <c r="M67" s="3" t="s">
        <v>114</v>
      </c>
      <c r="N67" s="3" t="s">
        <v>114</v>
      </c>
      <c r="O67" s="30" t="s">
        <v>114</v>
      </c>
      <c r="P67" s="3" t="s">
        <v>114</v>
      </c>
      <c r="Q67" s="3" t="s">
        <v>114</v>
      </c>
      <c r="R67" s="3" t="s">
        <v>114</v>
      </c>
      <c r="S67" s="3" t="s">
        <v>114</v>
      </c>
      <c r="T67" s="3" t="s">
        <v>114</v>
      </c>
    </row>
    <row r="68" spans="1:20" ht="37.5" x14ac:dyDescent="0.25">
      <c r="A68" s="25" t="s">
        <v>107</v>
      </c>
      <c r="B68" s="2" t="s">
        <v>73</v>
      </c>
      <c r="C68" s="1" t="s">
        <v>27</v>
      </c>
      <c r="D68" s="3" t="s">
        <v>114</v>
      </c>
      <c r="E68" s="3" t="s">
        <v>114</v>
      </c>
      <c r="F68" s="3" t="s">
        <v>114</v>
      </c>
      <c r="G68" s="3" t="s">
        <v>114</v>
      </c>
      <c r="H68" s="3" t="s">
        <v>114</v>
      </c>
      <c r="I68" s="3" t="s">
        <v>114</v>
      </c>
      <c r="J68" s="3" t="s">
        <v>114</v>
      </c>
      <c r="K68" s="3" t="s">
        <v>114</v>
      </c>
      <c r="L68" s="3" t="s">
        <v>114</v>
      </c>
      <c r="M68" s="3" t="s">
        <v>114</v>
      </c>
      <c r="N68" s="3" t="s">
        <v>114</v>
      </c>
      <c r="O68" s="30" t="s">
        <v>114</v>
      </c>
      <c r="P68" s="3" t="s">
        <v>114</v>
      </c>
      <c r="Q68" s="3" t="s">
        <v>114</v>
      </c>
      <c r="R68" s="3" t="s">
        <v>114</v>
      </c>
      <c r="S68" s="3" t="s">
        <v>114</v>
      </c>
      <c r="T68" s="3" t="s">
        <v>114</v>
      </c>
    </row>
    <row r="69" spans="1:20" ht="18.75" x14ac:dyDescent="0.25">
      <c r="A69" s="25" t="s">
        <v>108</v>
      </c>
      <c r="B69" s="2" t="s">
        <v>74</v>
      </c>
      <c r="C69" s="1" t="s">
        <v>27</v>
      </c>
      <c r="D69" s="3" t="s">
        <v>114</v>
      </c>
      <c r="E69" s="3" t="s">
        <v>114</v>
      </c>
      <c r="F69" s="3" t="s">
        <v>114</v>
      </c>
      <c r="G69" s="3" t="s">
        <v>114</v>
      </c>
      <c r="H69" s="3" t="s">
        <v>114</v>
      </c>
      <c r="I69" s="3" t="s">
        <v>114</v>
      </c>
      <c r="J69" s="3" t="s">
        <v>114</v>
      </c>
      <c r="K69" s="3" t="s">
        <v>114</v>
      </c>
      <c r="L69" s="3" t="s">
        <v>114</v>
      </c>
      <c r="M69" s="3" t="s">
        <v>114</v>
      </c>
      <c r="N69" s="3" t="s">
        <v>114</v>
      </c>
      <c r="O69" s="30" t="s">
        <v>114</v>
      </c>
      <c r="P69" s="3" t="s">
        <v>114</v>
      </c>
      <c r="Q69" s="3" t="s">
        <v>114</v>
      </c>
      <c r="R69" s="3" t="s">
        <v>114</v>
      </c>
      <c r="S69" s="3" t="s">
        <v>114</v>
      </c>
      <c r="T69" s="3" t="s">
        <v>114</v>
      </c>
    </row>
    <row r="70" spans="1:20" ht="18.75" x14ac:dyDescent="0.25">
      <c r="A70" s="25" t="s">
        <v>109</v>
      </c>
      <c r="B70" s="2" t="s">
        <v>75</v>
      </c>
      <c r="C70" s="1" t="s">
        <v>27</v>
      </c>
      <c r="D70" s="3" t="s">
        <v>114</v>
      </c>
      <c r="E70" s="3" t="s">
        <v>114</v>
      </c>
      <c r="F70" s="3" t="s">
        <v>114</v>
      </c>
      <c r="G70" s="3" t="s">
        <v>114</v>
      </c>
      <c r="H70" s="3" t="s">
        <v>114</v>
      </c>
      <c r="I70" s="3" t="s">
        <v>114</v>
      </c>
      <c r="J70" s="3" t="s">
        <v>114</v>
      </c>
      <c r="K70" s="3" t="s">
        <v>114</v>
      </c>
      <c r="L70" s="3" t="s">
        <v>114</v>
      </c>
      <c r="M70" s="3" t="s">
        <v>114</v>
      </c>
      <c r="N70" s="3" t="s">
        <v>114</v>
      </c>
      <c r="O70" s="30" t="s">
        <v>114</v>
      </c>
      <c r="P70" s="3" t="s">
        <v>114</v>
      </c>
      <c r="Q70" s="3" t="s">
        <v>114</v>
      </c>
      <c r="R70" s="3" t="s">
        <v>114</v>
      </c>
      <c r="S70" s="3" t="s">
        <v>114</v>
      </c>
      <c r="T70" s="3" t="s">
        <v>114</v>
      </c>
    </row>
    <row r="71" spans="1:20" ht="37.5" x14ac:dyDescent="0.25">
      <c r="A71" s="25" t="s">
        <v>110</v>
      </c>
      <c r="B71" s="2" t="s">
        <v>76</v>
      </c>
      <c r="C71" s="1" t="s">
        <v>27</v>
      </c>
      <c r="D71" s="3" t="s">
        <v>114</v>
      </c>
      <c r="E71" s="3" t="s">
        <v>114</v>
      </c>
      <c r="F71" s="3" t="s">
        <v>114</v>
      </c>
      <c r="G71" s="3" t="s">
        <v>114</v>
      </c>
      <c r="H71" s="3" t="s">
        <v>114</v>
      </c>
      <c r="I71" s="3" t="s">
        <v>114</v>
      </c>
      <c r="J71" s="3" t="s">
        <v>114</v>
      </c>
      <c r="K71" s="3" t="s">
        <v>114</v>
      </c>
      <c r="L71" s="3" t="s">
        <v>114</v>
      </c>
      <c r="M71" s="3" t="s">
        <v>114</v>
      </c>
      <c r="N71" s="3" t="s">
        <v>114</v>
      </c>
      <c r="O71" s="30" t="s">
        <v>114</v>
      </c>
      <c r="P71" s="3" t="s">
        <v>114</v>
      </c>
      <c r="Q71" s="3" t="s">
        <v>114</v>
      </c>
      <c r="R71" s="3" t="s">
        <v>114</v>
      </c>
      <c r="S71" s="3" t="s">
        <v>114</v>
      </c>
      <c r="T71" s="3" t="s">
        <v>114</v>
      </c>
    </row>
    <row r="72" spans="1:20" ht="37.5" x14ac:dyDescent="0.25">
      <c r="A72" s="25" t="s">
        <v>90</v>
      </c>
      <c r="B72" s="2" t="s">
        <v>77</v>
      </c>
      <c r="C72" s="1" t="s">
        <v>27</v>
      </c>
      <c r="D72" s="3" t="s">
        <v>114</v>
      </c>
      <c r="E72" s="3" t="s">
        <v>114</v>
      </c>
      <c r="F72" s="3" t="s">
        <v>114</v>
      </c>
      <c r="G72" s="3" t="s">
        <v>114</v>
      </c>
      <c r="H72" s="3" t="s">
        <v>114</v>
      </c>
      <c r="I72" s="3" t="s">
        <v>114</v>
      </c>
      <c r="J72" s="3" t="s">
        <v>114</v>
      </c>
      <c r="K72" s="3" t="s">
        <v>114</v>
      </c>
      <c r="L72" s="3" t="s">
        <v>114</v>
      </c>
      <c r="M72" s="3" t="s">
        <v>114</v>
      </c>
      <c r="N72" s="3" t="s">
        <v>114</v>
      </c>
      <c r="O72" s="30" t="s">
        <v>114</v>
      </c>
      <c r="P72" s="3" t="s">
        <v>114</v>
      </c>
      <c r="Q72" s="3" t="s">
        <v>114</v>
      </c>
      <c r="R72" s="3" t="s">
        <v>114</v>
      </c>
      <c r="S72" s="3" t="s">
        <v>114</v>
      </c>
      <c r="T72" s="3" t="s">
        <v>114</v>
      </c>
    </row>
    <row r="73" spans="1:20" ht="37.5" x14ac:dyDescent="0.25">
      <c r="A73" s="25" t="s">
        <v>91</v>
      </c>
      <c r="B73" s="2" t="s">
        <v>78</v>
      </c>
      <c r="C73" s="1" t="s">
        <v>27</v>
      </c>
      <c r="D73" s="3" t="s">
        <v>114</v>
      </c>
      <c r="E73" s="3" t="s">
        <v>114</v>
      </c>
      <c r="F73" s="3" t="s">
        <v>114</v>
      </c>
      <c r="G73" s="3" t="s">
        <v>114</v>
      </c>
      <c r="H73" s="3" t="s">
        <v>114</v>
      </c>
      <c r="I73" s="3" t="s">
        <v>114</v>
      </c>
      <c r="J73" s="3" t="s">
        <v>114</v>
      </c>
      <c r="K73" s="3" t="s">
        <v>114</v>
      </c>
      <c r="L73" s="3" t="s">
        <v>114</v>
      </c>
      <c r="M73" s="3" t="s">
        <v>114</v>
      </c>
      <c r="N73" s="3" t="s">
        <v>114</v>
      </c>
      <c r="O73" s="30" t="s">
        <v>114</v>
      </c>
      <c r="P73" s="3" t="s">
        <v>114</v>
      </c>
      <c r="Q73" s="3" t="s">
        <v>114</v>
      </c>
      <c r="R73" s="3" t="s">
        <v>114</v>
      </c>
      <c r="S73" s="3" t="s">
        <v>114</v>
      </c>
      <c r="T73" s="3" t="s">
        <v>114</v>
      </c>
    </row>
    <row r="74" spans="1:20" ht="18.75" x14ac:dyDescent="0.25">
      <c r="A74" s="25" t="s">
        <v>55</v>
      </c>
      <c r="B74" s="2" t="s">
        <v>79</v>
      </c>
      <c r="C74" s="1" t="s">
        <v>27</v>
      </c>
      <c r="D74" s="4" t="s">
        <v>114</v>
      </c>
      <c r="E74" s="3" t="s">
        <v>114</v>
      </c>
      <c r="F74" s="4" t="s">
        <v>114</v>
      </c>
      <c r="G74" s="4" t="s">
        <v>114</v>
      </c>
      <c r="H74" s="4" t="s">
        <v>114</v>
      </c>
      <c r="I74" s="4" t="s">
        <v>114</v>
      </c>
      <c r="J74" s="4" t="s">
        <v>114</v>
      </c>
      <c r="K74" s="4" t="s">
        <v>114</v>
      </c>
      <c r="L74" s="4" t="s">
        <v>114</v>
      </c>
      <c r="M74" s="4" t="s">
        <v>114</v>
      </c>
      <c r="N74" s="4" t="s">
        <v>114</v>
      </c>
      <c r="O74" s="26" t="s">
        <v>114</v>
      </c>
      <c r="P74" s="4" t="s">
        <v>114</v>
      </c>
      <c r="Q74" s="4" t="s">
        <v>114</v>
      </c>
      <c r="R74" s="4" t="s">
        <v>114</v>
      </c>
      <c r="S74" s="4" t="s">
        <v>114</v>
      </c>
      <c r="T74" s="4" t="s">
        <v>114</v>
      </c>
    </row>
    <row r="75" spans="1:20" ht="18.75" x14ac:dyDescent="0.25">
      <c r="A75" s="25" t="s">
        <v>111</v>
      </c>
      <c r="B75" s="2" t="s">
        <v>80</v>
      </c>
      <c r="C75" s="1" t="s">
        <v>27</v>
      </c>
      <c r="D75" s="3" t="s">
        <v>114</v>
      </c>
      <c r="E75" s="3" t="s">
        <v>114</v>
      </c>
      <c r="F75" s="3" t="s">
        <v>114</v>
      </c>
      <c r="G75" s="3" t="s">
        <v>114</v>
      </c>
      <c r="H75" s="3" t="s">
        <v>114</v>
      </c>
      <c r="I75" s="3" t="s">
        <v>114</v>
      </c>
      <c r="J75" s="3" t="s">
        <v>114</v>
      </c>
      <c r="K75" s="3" t="s">
        <v>114</v>
      </c>
      <c r="L75" s="3" t="s">
        <v>114</v>
      </c>
      <c r="M75" s="3" t="s">
        <v>114</v>
      </c>
      <c r="N75" s="3" t="s">
        <v>114</v>
      </c>
      <c r="O75" s="30" t="s">
        <v>114</v>
      </c>
      <c r="P75" s="3" t="s">
        <v>114</v>
      </c>
      <c r="Q75" s="3" t="s">
        <v>114</v>
      </c>
      <c r="R75" s="3" t="s">
        <v>114</v>
      </c>
      <c r="S75" s="3" t="s">
        <v>114</v>
      </c>
      <c r="T75" s="3" t="s">
        <v>114</v>
      </c>
    </row>
    <row r="76" spans="1:20" s="40" customFormat="1" ht="18.75" x14ac:dyDescent="0.25">
      <c r="A76" s="34" t="s">
        <v>112</v>
      </c>
      <c r="B76" s="35" t="s">
        <v>81</v>
      </c>
      <c r="C76" s="36" t="s">
        <v>27</v>
      </c>
      <c r="D76" s="37" t="s">
        <v>114</v>
      </c>
      <c r="E76" s="37" t="s">
        <v>114</v>
      </c>
      <c r="F76" s="38">
        <f>F77+F78+F79</f>
        <v>3.1152000000000002</v>
      </c>
      <c r="G76" s="38">
        <f t="shared" ref="G76:R76" si="17">G77+G78+G79</f>
        <v>3.1152000000000002</v>
      </c>
      <c r="H76" s="38">
        <f t="shared" si="17"/>
        <v>0</v>
      </c>
      <c r="I76" s="37">
        <f t="shared" si="17"/>
        <v>0</v>
      </c>
      <c r="J76" s="38">
        <f t="shared" si="17"/>
        <v>0</v>
      </c>
      <c r="K76" s="37">
        <f t="shared" si="17"/>
        <v>0</v>
      </c>
      <c r="L76" s="38">
        <f t="shared" si="17"/>
        <v>0</v>
      </c>
      <c r="M76" s="37">
        <f t="shared" si="17"/>
        <v>0</v>
      </c>
      <c r="N76" s="38">
        <f t="shared" si="17"/>
        <v>0</v>
      </c>
      <c r="O76" s="38">
        <f t="shared" si="17"/>
        <v>3.1152000000000002</v>
      </c>
      <c r="P76" s="38">
        <f t="shared" si="17"/>
        <v>0</v>
      </c>
      <c r="Q76" s="38">
        <f t="shared" si="17"/>
        <v>-3.1152000000000002</v>
      </c>
      <c r="R76" s="38">
        <f t="shared" si="17"/>
        <v>-3.1152000000000002</v>
      </c>
      <c r="S76" s="42">
        <v>-100</v>
      </c>
      <c r="T76" s="38" t="s">
        <v>114</v>
      </c>
    </row>
    <row r="77" spans="1:20" hidden="1" x14ac:dyDescent="0.25">
      <c r="A77" s="25"/>
      <c r="B77" s="43"/>
      <c r="C77" s="44"/>
      <c r="D77" s="37" t="s">
        <v>114</v>
      </c>
      <c r="E77" s="37" t="s">
        <v>114</v>
      </c>
      <c r="F77" s="44"/>
      <c r="G77" s="44"/>
      <c r="H77" s="45"/>
      <c r="I77" s="44"/>
      <c r="J77" s="44"/>
      <c r="K77" s="44"/>
      <c r="L77" s="45"/>
      <c r="M77" s="44"/>
      <c r="N77" s="44"/>
      <c r="O77" s="30"/>
      <c r="P77" s="3"/>
      <c r="Q77" s="4"/>
      <c r="R77" s="4"/>
      <c r="S77" s="39"/>
      <c r="T77" s="38"/>
    </row>
    <row r="78" spans="1:20" x14ac:dyDescent="0.25">
      <c r="A78" s="25" t="s">
        <v>112</v>
      </c>
      <c r="B78" s="43" t="s">
        <v>132</v>
      </c>
      <c r="C78" s="44" t="s">
        <v>133</v>
      </c>
      <c r="D78" s="3" t="s">
        <v>114</v>
      </c>
      <c r="E78" s="3" t="s">
        <v>114</v>
      </c>
      <c r="F78" s="45">
        <v>3.1152000000000002</v>
      </c>
      <c r="G78" s="45">
        <f>I78+K78+M78+O78</f>
        <v>3.1152000000000002</v>
      </c>
      <c r="H78" s="45">
        <v>0</v>
      </c>
      <c r="I78" s="44">
        <v>0</v>
      </c>
      <c r="J78" s="45">
        <v>0</v>
      </c>
      <c r="K78" s="44">
        <v>0</v>
      </c>
      <c r="L78" s="45">
        <v>0</v>
      </c>
      <c r="M78" s="44">
        <v>0</v>
      </c>
      <c r="N78" s="45">
        <v>0</v>
      </c>
      <c r="O78" s="26">
        <v>3.1152000000000002</v>
      </c>
      <c r="P78" s="26">
        <v>0</v>
      </c>
      <c r="Q78" s="4">
        <f>H78-G78</f>
        <v>-3.1152000000000002</v>
      </c>
      <c r="R78" s="4">
        <f>Q78</f>
        <v>-3.1152000000000002</v>
      </c>
      <c r="S78" s="42">
        <v>-100</v>
      </c>
      <c r="T78" s="38" t="s">
        <v>114</v>
      </c>
    </row>
    <row r="79" spans="1:20" x14ac:dyDescent="0.25">
      <c r="A79" s="25" t="s">
        <v>112</v>
      </c>
      <c r="B79" s="43"/>
      <c r="C79" s="44"/>
      <c r="D79" s="3"/>
      <c r="E79" s="3"/>
      <c r="F79" s="44"/>
      <c r="G79" s="44"/>
      <c r="H79" s="44"/>
      <c r="I79" s="44"/>
      <c r="J79" s="44"/>
      <c r="K79" s="44"/>
      <c r="L79" s="44"/>
      <c r="M79" s="44"/>
      <c r="N79" s="44"/>
      <c r="O79" s="30"/>
      <c r="P79" s="3"/>
      <c r="Q79" s="3"/>
      <c r="R79" s="3"/>
      <c r="S79" s="39"/>
      <c r="T79" s="38"/>
    </row>
    <row r="82" spans="15:15" x14ac:dyDescent="0.25">
      <c r="O82" s="46"/>
    </row>
  </sheetData>
  <mergeCells count="26">
    <mergeCell ref="A20:C20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2024-05-13T12:18:51Z</dcterms:created>
  <dcterms:modified xsi:type="dcterms:W3CDTF">2025-11-10T15:05:24Z</dcterms:modified>
</cp:coreProperties>
</file>