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1кв истч" sheetId="11" r:id="rId1"/>
  </sheets>
  <definedNames>
    <definedName name="_xlnm.Print_Area" localSheetId="0">'11кв истч'!$A$1:$X$22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2" i="11" l="1"/>
  <c r="U24" i="11"/>
  <c r="O24" i="11"/>
  <c r="O22" i="11"/>
  <c r="N22" i="11"/>
  <c r="N24" i="11"/>
  <c r="E22" i="11"/>
  <c r="F22" i="11"/>
  <c r="G22" i="11"/>
  <c r="H22" i="11"/>
  <c r="I22" i="11"/>
  <c r="J22" i="11"/>
  <c r="K22" i="11"/>
  <c r="L22" i="11"/>
  <c r="M22" i="11"/>
  <c r="D22" i="11"/>
  <c r="U79" i="11"/>
  <c r="T81" i="11"/>
  <c r="O79" i="11"/>
  <c r="N81" i="11"/>
  <c r="D81" i="11"/>
  <c r="N54" i="11"/>
  <c r="I54" i="11"/>
  <c r="D53" i="11"/>
  <c r="P52" i="11" l="1"/>
  <c r="Q52" i="11"/>
  <c r="R52" i="11"/>
  <c r="S52" i="11"/>
  <c r="V52" i="11"/>
  <c r="W52" i="11"/>
  <c r="E52" i="11"/>
  <c r="F52" i="11"/>
  <c r="G52" i="11"/>
  <c r="H52" i="11"/>
  <c r="I52" i="11"/>
  <c r="J52" i="11"/>
  <c r="K52" i="11"/>
  <c r="L52" i="11"/>
  <c r="M52" i="11"/>
  <c r="D52" i="11"/>
  <c r="O61" i="11" l="1"/>
  <c r="U61" i="11" s="1"/>
  <c r="O53" i="11"/>
  <c r="O52" i="11" s="1"/>
  <c r="N53" i="11"/>
  <c r="N52" i="11" s="1"/>
  <c r="U53" i="11" l="1"/>
  <c r="U52" i="11" s="1"/>
  <c r="T53" i="11"/>
  <c r="T52" i="11" s="1"/>
  <c r="I61" i="11"/>
  <c r="N61" i="11" s="1"/>
  <c r="U80" i="11" l="1"/>
  <c r="T61" i="11" l="1"/>
  <c r="T60" i="11" s="1"/>
  <c r="T79" i="11"/>
  <c r="N60" i="11"/>
  <c r="N66" i="11"/>
  <c r="E60" i="11"/>
  <c r="F60" i="11"/>
  <c r="G60" i="11"/>
  <c r="H60" i="11"/>
  <c r="I60" i="11"/>
  <c r="J60" i="11"/>
  <c r="K60" i="11"/>
  <c r="L60" i="11"/>
  <c r="M60" i="11"/>
  <c r="O60" i="11"/>
  <c r="P60" i="11"/>
  <c r="Q60" i="11"/>
  <c r="R60" i="11"/>
  <c r="S60" i="11"/>
  <c r="U60" i="11"/>
  <c r="V60" i="11"/>
  <c r="W60" i="11"/>
  <c r="E66" i="11"/>
  <c r="F66" i="11"/>
  <c r="G66" i="11"/>
  <c r="H66" i="11"/>
  <c r="I66" i="11"/>
  <c r="J66" i="11"/>
  <c r="K66" i="11"/>
  <c r="L66" i="11"/>
  <c r="M66" i="11"/>
  <c r="O66" i="11"/>
  <c r="P66" i="11"/>
  <c r="Q66" i="11"/>
  <c r="R66" i="11"/>
  <c r="S66" i="11"/>
  <c r="T66" i="11"/>
  <c r="U66" i="11"/>
  <c r="V66" i="11"/>
  <c r="W66" i="11"/>
  <c r="D60" i="11"/>
  <c r="D66" i="11"/>
  <c r="V79" i="11"/>
  <c r="W79" i="11"/>
  <c r="Q79" i="11"/>
  <c r="S79" i="11"/>
  <c r="M79" i="11"/>
  <c r="E79" i="11"/>
  <c r="F79" i="11"/>
  <c r="G79" i="11"/>
  <c r="H79" i="11"/>
  <c r="I79" i="11"/>
  <c r="J79" i="11"/>
  <c r="K79" i="11"/>
  <c r="L79" i="11"/>
  <c r="D79" i="11"/>
  <c r="G59" i="11" l="1"/>
  <c r="M59" i="11"/>
  <c r="I59" i="11"/>
  <c r="N59" i="11"/>
  <c r="D59" i="11"/>
  <c r="F59" i="11"/>
  <c r="V59" i="11"/>
  <c r="J59" i="11"/>
  <c r="E59" i="11"/>
  <c r="P59" i="11"/>
  <c r="W59" i="11"/>
  <c r="N79" i="11"/>
  <c r="T59" i="11"/>
  <c r="U59" i="11"/>
  <c r="Q59" i="11"/>
  <c r="R59" i="11"/>
  <c r="S59" i="11"/>
  <c r="H59" i="11"/>
  <c r="K59" i="11"/>
  <c r="L59" i="11"/>
  <c r="R79" i="11"/>
  <c r="P79" i="11"/>
  <c r="O59" i="11" l="1"/>
  <c r="P49" i="11"/>
  <c r="P24" i="11" s="1"/>
  <c r="P22" i="11" s="1"/>
  <c r="Q49" i="11"/>
  <c r="Q24" i="11" s="1"/>
  <c r="Q22" i="11" s="1"/>
  <c r="R49" i="11"/>
  <c r="R24" i="11" s="1"/>
  <c r="R22" i="11" s="1"/>
  <c r="S49" i="11"/>
  <c r="S24" i="11" s="1"/>
  <c r="S22" i="11" s="1"/>
  <c r="V49" i="11"/>
  <c r="V24" i="11" s="1"/>
  <c r="V22" i="11" s="1"/>
  <c r="E28" i="11" l="1"/>
  <c r="M28" i="11"/>
  <c r="E26" i="11"/>
  <c r="F26" i="11"/>
  <c r="H26" i="11"/>
  <c r="J26" i="11"/>
  <c r="L26" i="11"/>
  <c r="E50" i="11"/>
  <c r="E49" i="11" s="1"/>
  <c r="E24" i="11" s="1"/>
  <c r="F50" i="11"/>
  <c r="F49" i="11" s="1"/>
  <c r="F24" i="11" s="1"/>
  <c r="D26" i="11"/>
  <c r="F28" i="11"/>
  <c r="G28" i="11"/>
  <c r="H28" i="11"/>
  <c r="J28" i="11"/>
  <c r="L28" i="11"/>
  <c r="H50" i="11"/>
  <c r="H49" i="11" s="1"/>
  <c r="H24" i="11" s="1"/>
  <c r="I50" i="11"/>
  <c r="I49" i="11" s="1"/>
  <c r="J50" i="11"/>
  <c r="J49" i="11" s="1"/>
  <c r="J24" i="11" s="1"/>
  <c r="K50" i="11"/>
  <c r="K49" i="11" s="1"/>
  <c r="K24" i="11" s="1"/>
  <c r="L50" i="11"/>
  <c r="L49" i="11" s="1"/>
  <c r="L24" i="11" s="1"/>
  <c r="M50" i="11"/>
  <c r="M49" i="11" s="1"/>
  <c r="R28" i="11" l="1"/>
  <c r="W28" i="11" s="1"/>
  <c r="M24" i="11"/>
  <c r="W24" i="11"/>
  <c r="W22" i="11" s="1"/>
  <c r="I24" i="11"/>
  <c r="K28" i="11"/>
  <c r="P28" i="11" s="1"/>
  <c r="M26" i="11"/>
  <c r="K26" i="11"/>
  <c r="G26" i="11"/>
  <c r="I28" i="11" l="1"/>
  <c r="I26" i="11"/>
  <c r="G50" i="11" l="1"/>
  <c r="G49" i="11" s="1"/>
  <c r="G24" i="11" s="1"/>
  <c r="D50" i="11" l="1"/>
  <c r="D49" i="11" s="1"/>
  <c r="O49" i="11" s="1"/>
  <c r="U49" i="11" s="1"/>
  <c r="D24" i="11" l="1"/>
  <c r="N50" i="11"/>
  <c r="N49" i="11" s="1"/>
  <c r="T49" i="11" l="1"/>
  <c r="T24" i="11" s="1"/>
  <c r="T22" i="11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D28" i="11" l="1"/>
  <c r="N28" i="11" s="1"/>
  <c r="T28" i="11" s="1"/>
</calcChain>
</file>

<file path=xl/sharedStrings.xml><?xml version="1.0" encoding="utf-8"?>
<sst xmlns="http://schemas.openxmlformats.org/spreadsheetml/2006/main" count="1067" uniqueCount="139">
  <si>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</si>
  <si>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</si>
  <si>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</si>
  <si>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</si>
  <si>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</si>
  <si>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</si>
  <si>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</si>
  <si>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</si>
  <si>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</si>
  <si>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</si>
  <si>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</si>
  <si>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</si>
  <si>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</si>
  <si>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</si>
  <si>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</si>
  <si>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</si>
  <si>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</si>
  <si>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</si>
  <si>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</si>
  <si>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</si>
  <si>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</si>
  <si>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</si>
  <si>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</si>
  <si>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</si>
  <si>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</si>
  <si>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</si>
  <si>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</si>
  <si>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</si>
  <si>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</si>
  <si>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</si>
  <si>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</si>
  <si>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</si>
  <si>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</si>
  <si>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</si>
  <si>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</si>
  <si>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</si>
  <si>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</si>
  <si>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</si>
  <si>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</si>
  <si>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</si>
  <si>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</si>
  <si>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</si>
  <si>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</si>
  <si>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</si>
  <si>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</si>
  <si>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</si>
  <si>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</si>
  <si>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</si>
  <si>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</si>
  <si>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</si>
  <si>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</si>
  <si>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</si>
  <si>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</si>
  <si>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</si>
  <si>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</si>
  <si>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</si>
  <si>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</si>
  <si>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</si>
  <si>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</si>
  <si>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</si>
  <si>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</si>
  <si>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</si>
  <si>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</si>
  <si>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</si>
  <si>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</si>
  <si>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</si>
  <si>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</si>
  <si>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</si>
  <si>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</si>
  <si>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</si>
  <si>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</si>
  <si>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</si>
  <si>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</si>
  <si>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</si>
  <si>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</si>
  <si>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</si>
  <si>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</si>
  <si>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</si>
  <si>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</si>
  <si>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</si>
  <si>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</si>
  <si>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</si>
  <si>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</si>
  <si>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</si>
  <si>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</si>
  <si>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</si>
  <si>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</si>
  <si>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</si>
  <si>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</si>
  <si>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</si>
  <si>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</si>
  <si>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</si>
  <si>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</si>
  <si>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</si>
  <si>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</si>
  <si>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</si>
  <si>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</si>
  <si>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</si>
  <si>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</si>
  <si>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</si>
  <si>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</si>
  <si>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</si>
  <si>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</si>
  <si>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</si>
  <si>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</si>
  <si>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</si>
  <si>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</si>
  <si>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</si>
  <si>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</si>
  <si>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</si>
  <si>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</si>
  <si>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</si>
  <si>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</si>
  <si>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</si>
  <si>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</si>
  <si>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</si>
  <si>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</si>
  <si>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</si>
  <si>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</si>
  <si>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G/001</t>
  </si>
  <si>
    <t>1.2.3.2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</si>
  <si>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</si>
  <si>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</si>
  <si>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</si>
  <si>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№48/7). </t>
  </si>
  <si>
    <t>2.1.2.1</t>
  </si>
  <si>
    <t>Всего год 2025</t>
  </si>
  <si>
    <t>Год раскрытия информации: 2025 год</t>
  </si>
  <si>
    <t>2.1.2.2</t>
  </si>
  <si>
    <t>2.1.2.3</t>
  </si>
  <si>
    <t>Реконструкция ТП 57 г. Липецк</t>
  </si>
  <si>
    <t>O_001</t>
  </si>
  <si>
    <t>Реконструкция ЗРУ 6 кВ ПС 110 кВ Трубная-1</t>
  </si>
  <si>
    <t>Техперевооружение ПС 110 кВ Центролит с установкой оборудования систем телеметрической информации</t>
  </si>
  <si>
    <t>Р_009</t>
  </si>
  <si>
    <t>Р_010</t>
  </si>
  <si>
    <t>Приобретение транспорта. Автомобили ОВБ ( Газель - 1 шт.)</t>
  </si>
  <si>
    <t>P_005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</si>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</sst>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69">
    <xf numFmtId="0" fontId="0" fillId="0" borderId="0" xfId="0"/>
    <xf numFmtId="0" fontId="9" fillId="0" borderId="0" xfId="37" applyFont="1" applyFill="1"/>
    <xf numFmtId="0" fontId="37" fillId="0" borderId="0" xfId="37" applyFont="1" applyFill="1"/>
    <xf numFmtId="0" fontId="39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8" fillId="0" borderId="0" xfId="37" applyFont="1" applyFill="1" applyBorder="1" applyAlignment="1">
      <alignment horizontal="center"/>
    </xf>
    <xf numFmtId="0" fontId="40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37" fillId="0" borderId="0" xfId="54" applyFont="1" applyFill="1" applyAlignment="1">
      <alignment horizontal="center" vertical="center"/>
    </xf>
    <xf numFmtId="0" fontId="39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2" fillId="0" borderId="0" xfId="54" applyFont="1" applyFill="1" applyAlignment="1">
      <alignment vertical="center"/>
    </xf>
    <xf numFmtId="0" fontId="36" fillId="0" borderId="0" xfId="54" applyFont="1" applyFill="1" applyAlignment="1">
      <alignment vertical="center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56" applyFont="1" applyFill="1" applyBorder="1" applyAlignment="1">
      <alignment horizontal="center" vertical="center" wrapText="1"/>
    </xf>
    <xf numFmtId="0" fontId="31" fillId="0" borderId="10" xfId="56" applyFont="1" applyFill="1" applyBorder="1" applyAlignment="1">
      <alignment horizontal="left" vertical="center" wrapText="1"/>
    </xf>
    <xf numFmtId="0" fontId="31" fillId="0" borderId="10" xfId="56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1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68" fontId="9" fillId="0" borderId="10" xfId="37" applyNumberFormat="1" applyFont="1" applyFill="1" applyBorder="1" applyAlignment="1">
      <alignment horizontal="center" vertical="center"/>
    </xf>
    <xf numFmtId="0" fontId="9" fillId="0" borderId="13" xfId="56" applyFont="1" applyFill="1" applyBorder="1" applyAlignment="1">
      <alignment horizontal="center" vertical="center" wrapText="1"/>
    </xf>
    <xf numFmtId="0" fontId="31" fillId="0" borderId="13" xfId="56" applyFont="1" applyFill="1" applyBorder="1" applyAlignment="1">
      <alignment horizontal="left" vertical="center" wrapText="1"/>
    </xf>
    <xf numFmtId="4" fontId="31" fillId="0" borderId="10" xfId="56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41" fillId="0" borderId="10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left" vertical="center" wrapText="1"/>
    </xf>
    <xf numFmtId="0" fontId="42" fillId="0" borderId="10" xfId="56" applyFont="1" applyFill="1" applyBorder="1" applyAlignment="1">
      <alignment horizontal="center" vertical="center" wrapText="1"/>
    </xf>
    <xf numFmtId="165" fontId="41" fillId="0" borderId="10" xfId="37" applyNumberFormat="1" applyFont="1" applyFill="1" applyBorder="1" applyAlignment="1">
      <alignment horizontal="center" vertical="center"/>
    </xf>
    <xf numFmtId="1" fontId="41" fillId="0" borderId="10" xfId="37" applyNumberFormat="1" applyFont="1" applyFill="1" applyBorder="1" applyAlignment="1">
      <alignment horizontal="center" vertical="center"/>
    </xf>
    <xf numFmtId="168" fontId="41" fillId="0" borderId="10" xfId="37" applyNumberFormat="1" applyFont="1" applyFill="1" applyBorder="1" applyAlignment="1">
      <alignment horizontal="center" vertical="center"/>
    </xf>
    <xf numFmtId="0" fontId="41" fillId="0" borderId="10" xfId="37" applyFont="1" applyFill="1" applyBorder="1" applyAlignment="1">
      <alignment horizontal="center" vertical="center"/>
    </xf>
    <xf numFmtId="0" fontId="43" fillId="0" borderId="0" xfId="37" applyFont="1" applyFill="1"/>
    <xf numFmtId="0" fontId="41" fillId="0" borderId="0" xfId="37" applyFont="1" applyFill="1"/>
    <xf numFmtId="0" fontId="9" fillId="0" borderId="1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left"/>
    </xf>
    <xf numFmtId="165" fontId="9" fillId="0" borderId="10" xfId="37" applyNumberFormat="1" applyFont="1" applyFill="1" applyBorder="1" applyAlignment="1">
      <alignment horizontal="center"/>
    </xf>
    <xf numFmtId="0" fontId="9" fillId="0" borderId="10" xfId="37" applyFont="1" applyFill="1" applyBorder="1"/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1" fontId="9" fillId="0" borderId="10" xfId="37" applyNumberFormat="1" applyFont="1" applyFill="1" applyBorder="1" applyAlignment="1">
      <alignment horizontal="center"/>
    </xf>
    <xf numFmtId="1" fontId="9" fillId="0" borderId="10" xfId="37" applyNumberFormat="1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29" fillId="0" borderId="0" xfId="54" applyFont="1" applyFill="1" applyAlignment="1">
      <alignment horizontal="center" vertical="center"/>
    </xf>
    <xf numFmtId="0" fontId="9" fillId="0" borderId="16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1" xfId="37" applyFont="1" applyFill="1" applyBorder="1" applyAlignment="1">
      <alignment horizontal="center" vertical="center" textRotation="90" wrapText="1"/>
    </xf>
    <xf numFmtId="0" fontId="9" fillId="0" borderId="13" xfId="37" applyFont="1" applyFill="1" applyBorder="1" applyAlignment="1">
      <alignment horizontal="center" vertical="center" textRotation="90" wrapText="1"/>
    </xf>
    <xf numFmtId="0" fontId="9" fillId="0" borderId="11" xfId="0" applyFont="1" applyFill="1" applyBorder="1" applyAlignment="1">
      <alignment horizontal="center" vertical="center" textRotation="90" wrapText="1"/>
    </xf>
    <xf numFmtId="0" fontId="9" fillId="0" borderId="13" xfId="0" applyFont="1" applyFill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31" fillId="0" borderId="0" xfId="0" applyFont="1" applyFill="1" applyAlignment="1">
      <alignment horizont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M87"/>
  <sheetViews>
    <sheetView tabSelected="1" zoomScale="55" zoomScaleNormal="55" zoomScaleSheetLayoutView="80" workbookViewId="0">
      <selection activeCell="A8" sqref="A8:X8"/>
    </sheetView>
  </sheetViews>
  <sheetFormatPr defaultColWidth="9" defaultRowHeight="15.75" x14ac:dyDescent="0.25"/>
  <cols>
    <col min="1" max="1" width="11.25" style="1" customWidth="1"/>
    <col min="2" max="2" width="124.125" style="1" customWidth="1"/>
    <col min="3" max="3" width="17.375" style="1" customWidth="1"/>
    <col min="4" max="4" width="14" style="2" customWidth="1"/>
    <col min="5" max="5" width="11.875" style="1" customWidth="1"/>
    <col min="6" max="6" width="12.625" style="1" customWidth="1"/>
    <col min="7" max="7" width="12.625" style="3" customWidth="1"/>
    <col min="8" max="8" width="11.875" style="2" customWidth="1"/>
    <col min="9" max="10" width="11.875" style="1" customWidth="1"/>
    <col min="11" max="12" width="12.5" style="1" customWidth="1"/>
    <col min="13" max="13" width="11.875" style="1" customWidth="1"/>
    <col min="14" max="14" width="8.75" style="1" customWidth="1"/>
    <col min="15" max="15" width="11.75" style="1" customWidth="1"/>
    <col min="16" max="19" width="8.75" style="1" customWidth="1"/>
    <col min="20" max="20" width="8.75" style="2" customWidth="1"/>
    <col min="21" max="21" width="11.5" style="1" customWidth="1"/>
    <col min="22" max="22" width="8.75" style="1" customWidth="1"/>
    <col min="23" max="23" width="11.25" style="1" customWidth="1"/>
    <col min="24" max="24" width="18.75" style="1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ht="18.75" x14ac:dyDescent="0.25">
      <c r="X1" s="4" t="s">
        <v>11</v>
      </c>
    </row>
    <row r="2" spans="1:30" ht="18.75" x14ac:dyDescent="0.3">
      <c r="X2" s="5" t="s">
        <v>0</v>
      </c>
    </row>
    <row r="3" spans="1:30" ht="18.75" x14ac:dyDescent="0.3">
      <c r="X3" s="5" t="s">
        <v>22</v>
      </c>
    </row>
    <row r="4" spans="1:30" s="7" customFormat="1" ht="18.75" x14ac:dyDescent="0.3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"/>
      <c r="Z4" s="6"/>
      <c r="AA4" s="6"/>
      <c r="AB4" s="6"/>
      <c r="AC4" s="6"/>
    </row>
    <row r="5" spans="1:30" s="7" customFormat="1" ht="18.75" customHeight="1" x14ac:dyDescent="0.3">
      <c r="A5" s="63" t="s">
        <v>138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8"/>
      <c r="Z5" s="8"/>
      <c r="AA5" s="8"/>
      <c r="AB5" s="8"/>
      <c r="AC5" s="8"/>
      <c r="AD5" s="8"/>
    </row>
    <row r="6" spans="1:30" s="7" customFormat="1" ht="18.75" x14ac:dyDescent="0.3">
      <c r="A6" s="45"/>
      <c r="B6" s="45"/>
      <c r="C6" s="45"/>
      <c r="D6" s="9"/>
      <c r="E6" s="45"/>
      <c r="F6" s="45"/>
      <c r="G6" s="10"/>
      <c r="H6" s="9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9"/>
      <c r="U6" s="45"/>
      <c r="V6" s="45"/>
      <c r="W6" s="45"/>
      <c r="X6" s="45"/>
      <c r="Y6" s="45"/>
      <c r="Z6" s="45"/>
      <c r="AA6" s="45"/>
      <c r="AB6" s="45"/>
      <c r="AC6" s="45"/>
    </row>
    <row r="7" spans="1:30" s="7" customFormat="1" ht="18.75" customHeight="1" x14ac:dyDescent="0.3">
      <c r="A7" s="63" t="s">
        <v>117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8"/>
      <c r="Z7" s="8"/>
      <c r="AA7" s="8"/>
      <c r="AB7" s="8"/>
      <c r="AC7" s="8"/>
    </row>
    <row r="8" spans="1:30" x14ac:dyDescent="0.25">
      <c r="A8" s="51" t="s">
        <v>15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11"/>
      <c r="Z8" s="11"/>
      <c r="AA8" s="11"/>
      <c r="AB8" s="11"/>
      <c r="AC8" s="11"/>
    </row>
    <row r="9" spans="1:30" x14ac:dyDescent="0.25">
      <c r="A9" s="43"/>
      <c r="B9" s="43"/>
      <c r="C9" s="43"/>
      <c r="D9" s="12"/>
      <c r="E9" s="43"/>
      <c r="F9" s="43"/>
      <c r="G9" s="13"/>
      <c r="H9" s="12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12"/>
      <c r="U9" s="43"/>
      <c r="V9" s="43"/>
      <c r="W9" s="43"/>
      <c r="X9" s="43"/>
      <c r="Y9" s="43"/>
      <c r="Z9" s="43"/>
      <c r="AA9" s="43"/>
      <c r="AB9" s="43"/>
      <c r="AC9" s="43"/>
    </row>
    <row r="10" spans="1:30" ht="18.75" x14ac:dyDescent="0.3">
      <c r="A10" s="64" t="s">
        <v>127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14"/>
      <c r="Z10" s="14"/>
      <c r="AA10" s="14"/>
      <c r="AB10" s="14"/>
      <c r="AC10" s="14"/>
    </row>
    <row r="11" spans="1:30" ht="18.75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AC11" s="5"/>
    </row>
    <row r="12" spans="1:30" ht="48.75" customHeight="1" x14ac:dyDescent="0.25">
      <c r="A12" s="49" t="s">
        <v>124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15"/>
      <c r="Z12" s="15"/>
      <c r="AA12" s="15"/>
      <c r="AB12" s="16"/>
      <c r="AC12" s="16"/>
    </row>
    <row r="13" spans="1:30" x14ac:dyDescent="0.25">
      <c r="A13" s="51" t="s">
        <v>17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11"/>
      <c r="Z13" s="11"/>
      <c r="AA13" s="11"/>
      <c r="AB13" s="11"/>
      <c r="AC13" s="11"/>
    </row>
    <row r="14" spans="1:30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</row>
    <row r="15" spans="1:30" ht="30.75" customHeight="1" x14ac:dyDescent="0.25">
      <c r="A15" s="53" t="s">
        <v>13</v>
      </c>
      <c r="B15" s="53" t="s">
        <v>9</v>
      </c>
      <c r="C15" s="54" t="s">
        <v>1</v>
      </c>
      <c r="D15" s="53" t="s">
        <v>24</v>
      </c>
      <c r="E15" s="53"/>
      <c r="F15" s="53"/>
      <c r="G15" s="53"/>
      <c r="H15" s="53"/>
      <c r="I15" s="53"/>
      <c r="J15" s="53"/>
      <c r="K15" s="53"/>
      <c r="L15" s="53"/>
      <c r="M15" s="53"/>
      <c r="N15" s="53" t="s">
        <v>21</v>
      </c>
      <c r="O15" s="53"/>
      <c r="P15" s="53"/>
      <c r="Q15" s="53"/>
      <c r="R15" s="53"/>
      <c r="S15" s="53"/>
      <c r="T15" s="53"/>
      <c r="U15" s="53"/>
      <c r="V15" s="53"/>
      <c r="W15" s="53"/>
      <c r="X15" s="53" t="s">
        <v>2</v>
      </c>
    </row>
    <row r="16" spans="1:30" ht="30.75" customHeight="1" x14ac:dyDescent="0.25">
      <c r="A16" s="53"/>
      <c r="B16" s="53"/>
      <c r="C16" s="55"/>
      <c r="D16" s="53" t="s">
        <v>126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</row>
    <row r="17" spans="1:24" ht="42.75" customHeight="1" x14ac:dyDescent="0.25">
      <c r="A17" s="53"/>
      <c r="B17" s="53"/>
      <c r="C17" s="55"/>
      <c r="D17" s="53" t="s">
        <v>4</v>
      </c>
      <c r="E17" s="53"/>
      <c r="F17" s="53"/>
      <c r="G17" s="53"/>
      <c r="H17" s="53"/>
      <c r="I17" s="53" t="s">
        <v>5</v>
      </c>
      <c r="J17" s="53"/>
      <c r="K17" s="53"/>
      <c r="L17" s="53"/>
      <c r="M17" s="53"/>
      <c r="N17" s="57" t="s">
        <v>10</v>
      </c>
      <c r="O17" s="57"/>
      <c r="P17" s="57" t="s">
        <v>6</v>
      </c>
      <c r="Q17" s="57"/>
      <c r="R17" s="68" t="s">
        <v>12</v>
      </c>
      <c r="S17" s="68"/>
      <c r="T17" s="57" t="s">
        <v>14</v>
      </c>
      <c r="U17" s="57"/>
      <c r="V17" s="57" t="s">
        <v>7</v>
      </c>
      <c r="W17" s="57"/>
      <c r="X17" s="53"/>
    </row>
    <row r="18" spans="1:24" ht="143.25" customHeight="1" x14ac:dyDescent="0.25">
      <c r="A18" s="53"/>
      <c r="B18" s="53"/>
      <c r="C18" s="55"/>
      <c r="D18" s="58" t="s">
        <v>10</v>
      </c>
      <c r="E18" s="58" t="s">
        <v>6</v>
      </c>
      <c r="F18" s="60" t="s">
        <v>12</v>
      </c>
      <c r="G18" s="58" t="s">
        <v>14</v>
      </c>
      <c r="H18" s="58" t="s">
        <v>7</v>
      </c>
      <c r="I18" s="58" t="s">
        <v>8</v>
      </c>
      <c r="J18" s="58" t="s">
        <v>6</v>
      </c>
      <c r="K18" s="60" t="s">
        <v>12</v>
      </c>
      <c r="L18" s="58" t="s">
        <v>14</v>
      </c>
      <c r="M18" s="58" t="s">
        <v>7</v>
      </c>
      <c r="N18" s="57"/>
      <c r="O18" s="57"/>
      <c r="P18" s="57"/>
      <c r="Q18" s="57"/>
      <c r="R18" s="68"/>
      <c r="S18" s="68"/>
      <c r="T18" s="57"/>
      <c r="U18" s="57"/>
      <c r="V18" s="57"/>
      <c r="W18" s="57"/>
      <c r="X18" s="53"/>
    </row>
    <row r="19" spans="1:24" ht="60.75" customHeight="1" x14ac:dyDescent="0.25">
      <c r="A19" s="53"/>
      <c r="B19" s="53"/>
      <c r="C19" s="56"/>
      <c r="D19" s="59"/>
      <c r="E19" s="59"/>
      <c r="F19" s="61"/>
      <c r="G19" s="59"/>
      <c r="H19" s="59"/>
      <c r="I19" s="59"/>
      <c r="J19" s="59"/>
      <c r="K19" s="61"/>
      <c r="L19" s="59"/>
      <c r="M19" s="59"/>
      <c r="N19" s="44" t="s">
        <v>23</v>
      </c>
      <c r="O19" s="44" t="s">
        <v>3</v>
      </c>
      <c r="P19" s="44" t="s">
        <v>23</v>
      </c>
      <c r="Q19" s="44" t="s">
        <v>3</v>
      </c>
      <c r="R19" s="44" t="s">
        <v>23</v>
      </c>
      <c r="S19" s="44" t="s">
        <v>3</v>
      </c>
      <c r="T19" s="44" t="s">
        <v>23</v>
      </c>
      <c r="U19" s="44" t="s">
        <v>3</v>
      </c>
      <c r="V19" s="44" t="s">
        <v>23</v>
      </c>
      <c r="W19" s="44" t="s">
        <v>3</v>
      </c>
      <c r="X19" s="53"/>
    </row>
    <row r="20" spans="1:24" ht="26.25" customHeight="1" x14ac:dyDescent="0.25">
      <c r="A20" s="44">
        <v>1</v>
      </c>
      <c r="B20" s="44">
        <f>A20+1</f>
        <v>2</v>
      </c>
      <c r="C20" s="44">
        <v>3</v>
      </c>
      <c r="D20" s="44">
        <v>4</v>
      </c>
      <c r="E20" s="44">
        <f t="shared" ref="E20:M20" si="0">D20+1</f>
        <v>5</v>
      </c>
      <c r="F20" s="44">
        <f t="shared" si="0"/>
        <v>6</v>
      </c>
      <c r="G20" s="44">
        <f t="shared" si="0"/>
        <v>7</v>
      </c>
      <c r="H20" s="44">
        <f t="shared" si="0"/>
        <v>8</v>
      </c>
      <c r="I20" s="44">
        <f t="shared" si="0"/>
        <v>9</v>
      </c>
      <c r="J20" s="44">
        <f t="shared" si="0"/>
        <v>10</v>
      </c>
      <c r="K20" s="44">
        <f t="shared" si="0"/>
        <v>11</v>
      </c>
      <c r="L20" s="44">
        <f t="shared" si="0"/>
        <v>12</v>
      </c>
      <c r="M20" s="44">
        <f t="shared" si="0"/>
        <v>13</v>
      </c>
      <c r="N20" s="44">
        <f t="shared" ref="N20:X20" si="1">M20+1</f>
        <v>14</v>
      </c>
      <c r="O20" s="44">
        <f t="shared" si="1"/>
        <v>15</v>
      </c>
      <c r="P20" s="44">
        <f t="shared" si="1"/>
        <v>16</v>
      </c>
      <c r="Q20" s="44">
        <f t="shared" si="1"/>
        <v>17</v>
      </c>
      <c r="R20" s="44">
        <f t="shared" si="1"/>
        <v>18</v>
      </c>
      <c r="S20" s="44">
        <f t="shared" si="1"/>
        <v>19</v>
      </c>
      <c r="T20" s="44">
        <f t="shared" si="1"/>
        <v>20</v>
      </c>
      <c r="U20" s="44">
        <f t="shared" si="1"/>
        <v>21</v>
      </c>
      <c r="V20" s="44">
        <f t="shared" si="1"/>
        <v>22</v>
      </c>
      <c r="W20" s="44">
        <f t="shared" si="1"/>
        <v>23</v>
      </c>
      <c r="X20" s="44">
        <f t="shared" si="1"/>
        <v>24</v>
      </c>
    </row>
    <row r="21" spans="1:24" ht="26.25" customHeight="1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</row>
    <row r="22" spans="1:24" ht="31.5" customHeight="1" x14ac:dyDescent="0.25">
      <c r="A22" s="65" t="s">
        <v>16</v>
      </c>
      <c r="B22" s="66"/>
      <c r="C22" s="67"/>
      <c r="D22" s="17">
        <f>D24+D28</f>
        <v>8.1486000000000001</v>
      </c>
      <c r="E22" s="17">
        <f t="shared" ref="E22:M22" si="2">E24+E28</f>
        <v>0</v>
      </c>
      <c r="F22" s="17">
        <f t="shared" si="2"/>
        <v>0</v>
      </c>
      <c r="G22" s="17">
        <f t="shared" si="2"/>
        <v>8.1486000000000001</v>
      </c>
      <c r="H22" s="17">
        <f t="shared" si="2"/>
        <v>0</v>
      </c>
      <c r="I22" s="17">
        <f t="shared" si="2"/>
        <v>6.7221209999999996</v>
      </c>
      <c r="J22" s="17">
        <f t="shared" si="2"/>
        <v>0</v>
      </c>
      <c r="K22" s="17">
        <f t="shared" si="2"/>
        <v>0</v>
      </c>
      <c r="L22" s="17">
        <f t="shared" si="2"/>
        <v>6.7221209999999996</v>
      </c>
      <c r="M22" s="17">
        <f t="shared" si="2"/>
        <v>0</v>
      </c>
      <c r="N22" s="17">
        <f>I22-D22</f>
        <v>-1.4264790000000005</v>
      </c>
      <c r="O22" s="47">
        <f>I22/D22*100</f>
        <v>82.494183049849042</v>
      </c>
      <c r="P22" s="17">
        <f t="shared" ref="P22:W22" si="3">P24</f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17">
        <f t="shared" si="3"/>
        <v>1.6887209999999999</v>
      </c>
      <c r="U22" s="47">
        <f>O22</f>
        <v>82.494183049849042</v>
      </c>
      <c r="V22" s="17">
        <f t="shared" si="3"/>
        <v>0</v>
      </c>
      <c r="W22" s="17">
        <f t="shared" si="3"/>
        <v>0</v>
      </c>
      <c r="X22" s="44" t="s">
        <v>114</v>
      </c>
    </row>
    <row r="23" spans="1:24" ht="28.5" customHeight="1" x14ac:dyDescent="0.25">
      <c r="A23" s="18" t="s">
        <v>82</v>
      </c>
      <c r="B23" s="19" t="s">
        <v>26</v>
      </c>
      <c r="C23" s="20" t="s">
        <v>27</v>
      </c>
      <c r="D23" s="21" t="s">
        <v>114</v>
      </c>
      <c r="E23" s="21" t="s">
        <v>114</v>
      </c>
      <c r="F23" s="21" t="s">
        <v>114</v>
      </c>
      <c r="G23" s="21" t="s">
        <v>114</v>
      </c>
      <c r="H23" s="21" t="s">
        <v>114</v>
      </c>
      <c r="I23" s="21" t="s">
        <v>114</v>
      </c>
      <c r="J23" s="21" t="s">
        <v>114</v>
      </c>
      <c r="K23" s="21" t="s">
        <v>114</v>
      </c>
      <c r="L23" s="21" t="s">
        <v>114</v>
      </c>
      <c r="M23" s="21" t="s">
        <v>114</v>
      </c>
      <c r="N23" s="21" t="s">
        <v>114</v>
      </c>
      <c r="O23" s="22" t="s">
        <v>114</v>
      </c>
      <c r="P23" s="21" t="s">
        <v>114</v>
      </c>
      <c r="Q23" s="21" t="s">
        <v>114</v>
      </c>
      <c r="R23" s="21" t="s">
        <v>114</v>
      </c>
      <c r="S23" s="21" t="s">
        <v>114</v>
      </c>
      <c r="T23" s="21" t="s">
        <v>114</v>
      </c>
      <c r="U23" s="21" t="s">
        <v>114</v>
      </c>
      <c r="V23" s="21" t="s">
        <v>114</v>
      </c>
      <c r="W23" s="22" t="s">
        <v>114</v>
      </c>
      <c r="X23" s="21" t="s">
        <v>114</v>
      </c>
    </row>
    <row r="24" spans="1:24" ht="18.75" x14ac:dyDescent="0.25">
      <c r="A24" s="18" t="s">
        <v>83</v>
      </c>
      <c r="B24" s="19" t="s">
        <v>28</v>
      </c>
      <c r="C24" s="20" t="s">
        <v>27</v>
      </c>
      <c r="D24" s="23">
        <f>D49</f>
        <v>5.0333999999999994</v>
      </c>
      <c r="E24" s="23">
        <f t="shared" ref="E24:W24" si="4">E49</f>
        <v>0</v>
      </c>
      <c r="F24" s="23">
        <f t="shared" si="4"/>
        <v>0</v>
      </c>
      <c r="G24" s="23">
        <f t="shared" si="4"/>
        <v>5.0333999999999994</v>
      </c>
      <c r="H24" s="23">
        <f t="shared" si="4"/>
        <v>0</v>
      </c>
      <c r="I24" s="23">
        <f t="shared" si="4"/>
        <v>6.7221209999999996</v>
      </c>
      <c r="J24" s="23">
        <f t="shared" si="4"/>
        <v>0</v>
      </c>
      <c r="K24" s="23">
        <f t="shared" si="4"/>
        <v>0</v>
      </c>
      <c r="L24" s="23">
        <f t="shared" si="4"/>
        <v>6.7221209999999996</v>
      </c>
      <c r="M24" s="23">
        <f t="shared" si="4"/>
        <v>0</v>
      </c>
      <c r="N24" s="23">
        <f>I24-D24</f>
        <v>1.6887210000000001</v>
      </c>
      <c r="O24" s="22">
        <f>L24/G24*100</f>
        <v>133.55030396948388</v>
      </c>
      <c r="P24" s="23">
        <f t="shared" si="4"/>
        <v>0</v>
      </c>
      <c r="Q24" s="23">
        <f t="shared" si="4"/>
        <v>0</v>
      </c>
      <c r="R24" s="23">
        <f t="shared" si="4"/>
        <v>0</v>
      </c>
      <c r="S24" s="23">
        <f t="shared" si="4"/>
        <v>0</v>
      </c>
      <c r="T24" s="23">
        <f t="shared" si="4"/>
        <v>1.6887209999999999</v>
      </c>
      <c r="U24" s="22">
        <f>O24</f>
        <v>133.55030396948388</v>
      </c>
      <c r="V24" s="23">
        <f t="shared" si="4"/>
        <v>0</v>
      </c>
      <c r="W24" s="24">
        <f t="shared" si="4"/>
        <v>0</v>
      </c>
      <c r="X24" s="21" t="s">
        <v>114</v>
      </c>
    </row>
    <row r="25" spans="1:24" ht="37.5" x14ac:dyDescent="0.25">
      <c r="A25" s="18" t="s">
        <v>84</v>
      </c>
      <c r="B25" s="19" t="s">
        <v>29</v>
      </c>
      <c r="C25" s="20" t="s">
        <v>27</v>
      </c>
      <c r="D25" s="21" t="s">
        <v>114</v>
      </c>
      <c r="E25" s="21" t="s">
        <v>114</v>
      </c>
      <c r="F25" s="21" t="s">
        <v>114</v>
      </c>
      <c r="G25" s="21" t="s">
        <v>114</v>
      </c>
      <c r="H25" s="21" t="s">
        <v>114</v>
      </c>
      <c r="I25" s="21" t="s">
        <v>114</v>
      </c>
      <c r="J25" s="21" t="s">
        <v>114</v>
      </c>
      <c r="K25" s="21" t="s">
        <v>114</v>
      </c>
      <c r="L25" s="21" t="s">
        <v>114</v>
      </c>
      <c r="M25" s="21" t="s">
        <v>114</v>
      </c>
      <c r="N25" s="21" t="s">
        <v>114</v>
      </c>
      <c r="O25" s="21" t="s">
        <v>114</v>
      </c>
      <c r="P25" s="21" t="s">
        <v>114</v>
      </c>
      <c r="Q25" s="21" t="s">
        <v>114</v>
      </c>
      <c r="R25" s="21" t="s">
        <v>114</v>
      </c>
      <c r="S25" s="21" t="s">
        <v>114</v>
      </c>
      <c r="T25" s="21" t="s">
        <v>114</v>
      </c>
      <c r="U25" s="21" t="s">
        <v>114</v>
      </c>
      <c r="V25" s="21" t="s">
        <v>114</v>
      </c>
      <c r="W25" s="21" t="s">
        <v>114</v>
      </c>
      <c r="X25" s="21" t="s">
        <v>114</v>
      </c>
    </row>
    <row r="26" spans="1:24" ht="18.75" x14ac:dyDescent="0.25">
      <c r="A26" s="25" t="s">
        <v>85</v>
      </c>
      <c r="B26" s="26" t="s">
        <v>30</v>
      </c>
      <c r="C26" s="20" t="s">
        <v>27</v>
      </c>
      <c r="D26" s="23" t="str">
        <f>D77</f>
        <v>нд</v>
      </c>
      <c r="E26" s="23" t="str">
        <f t="shared" ref="E26:M26" si="5">E77</f>
        <v>нд</v>
      </c>
      <c r="F26" s="23" t="str">
        <f t="shared" si="5"/>
        <v>нд</v>
      </c>
      <c r="G26" s="23" t="str">
        <f t="shared" si="5"/>
        <v>нд</v>
      </c>
      <c r="H26" s="23" t="str">
        <f t="shared" si="5"/>
        <v>нд</v>
      </c>
      <c r="I26" s="23" t="str">
        <f t="shared" si="5"/>
        <v>нд</v>
      </c>
      <c r="J26" s="23" t="str">
        <f t="shared" si="5"/>
        <v>нд</v>
      </c>
      <c r="K26" s="23" t="str">
        <f t="shared" si="5"/>
        <v>нд</v>
      </c>
      <c r="L26" s="23" t="str">
        <f t="shared" si="5"/>
        <v>нд</v>
      </c>
      <c r="M26" s="23" t="str">
        <f t="shared" si="5"/>
        <v>нд</v>
      </c>
      <c r="N26" s="21" t="s">
        <v>114</v>
      </c>
      <c r="O26" s="21" t="s">
        <v>114</v>
      </c>
      <c r="P26" s="21" t="s">
        <v>114</v>
      </c>
      <c r="Q26" s="21" t="s">
        <v>114</v>
      </c>
      <c r="R26" s="21" t="s">
        <v>114</v>
      </c>
      <c r="S26" s="21" t="s">
        <v>114</v>
      </c>
      <c r="T26" s="21" t="s">
        <v>114</v>
      </c>
      <c r="U26" s="21" t="s">
        <v>114</v>
      </c>
      <c r="V26" s="21" t="s">
        <v>114</v>
      </c>
      <c r="W26" s="21" t="s">
        <v>114</v>
      </c>
      <c r="X26" s="21" t="s">
        <v>114</v>
      </c>
    </row>
    <row r="27" spans="1:24" ht="18.75" x14ac:dyDescent="0.25">
      <c r="A27" s="25" t="s">
        <v>86</v>
      </c>
      <c r="B27" s="26" t="s">
        <v>31</v>
      </c>
      <c r="C27" s="20" t="s">
        <v>27</v>
      </c>
      <c r="D27" s="23" t="s">
        <v>114</v>
      </c>
      <c r="E27" s="23" t="s">
        <v>114</v>
      </c>
      <c r="F27" s="23" t="s">
        <v>114</v>
      </c>
      <c r="G27" s="23" t="s">
        <v>114</v>
      </c>
      <c r="H27" s="23" t="s">
        <v>114</v>
      </c>
      <c r="I27" s="23" t="s">
        <v>114</v>
      </c>
      <c r="J27" s="23" t="s">
        <v>114</v>
      </c>
      <c r="K27" s="23" t="s">
        <v>114</v>
      </c>
      <c r="L27" s="23" t="s">
        <v>114</v>
      </c>
      <c r="M27" s="23" t="s">
        <v>114</v>
      </c>
      <c r="N27" s="21" t="s">
        <v>114</v>
      </c>
      <c r="O27" s="21" t="s">
        <v>114</v>
      </c>
      <c r="P27" s="21" t="s">
        <v>114</v>
      </c>
      <c r="Q27" s="21" t="s">
        <v>114</v>
      </c>
      <c r="R27" s="21" t="s">
        <v>114</v>
      </c>
      <c r="S27" s="21" t="s">
        <v>114</v>
      </c>
      <c r="T27" s="21" t="s">
        <v>114</v>
      </c>
      <c r="U27" s="21" t="s">
        <v>114</v>
      </c>
      <c r="V27" s="21" t="s">
        <v>114</v>
      </c>
      <c r="W27" s="21" t="s">
        <v>114</v>
      </c>
      <c r="X27" s="21" t="s">
        <v>114</v>
      </c>
    </row>
    <row r="28" spans="1:24" ht="18.75" x14ac:dyDescent="0.25">
      <c r="A28" s="25" t="s">
        <v>87</v>
      </c>
      <c r="B28" s="26" t="s">
        <v>32</v>
      </c>
      <c r="C28" s="20" t="s">
        <v>27</v>
      </c>
      <c r="D28" s="23">
        <f>D79</f>
        <v>3.1152000000000002</v>
      </c>
      <c r="E28" s="23">
        <f t="shared" ref="E28:M28" si="6">E79</f>
        <v>0</v>
      </c>
      <c r="F28" s="23">
        <f t="shared" si="6"/>
        <v>0</v>
      </c>
      <c r="G28" s="23">
        <f t="shared" si="6"/>
        <v>3.1152000000000002</v>
      </c>
      <c r="H28" s="23">
        <f t="shared" si="6"/>
        <v>0</v>
      </c>
      <c r="I28" s="23">
        <f t="shared" si="6"/>
        <v>0</v>
      </c>
      <c r="J28" s="23">
        <f t="shared" si="6"/>
        <v>0</v>
      </c>
      <c r="K28" s="23">
        <f t="shared" si="6"/>
        <v>0</v>
      </c>
      <c r="L28" s="23">
        <f t="shared" si="6"/>
        <v>0</v>
      </c>
      <c r="M28" s="23">
        <f t="shared" si="6"/>
        <v>0</v>
      </c>
      <c r="N28" s="23">
        <f>I28-D28</f>
        <v>-3.1152000000000002</v>
      </c>
      <c r="O28" s="24">
        <v>-100</v>
      </c>
      <c r="P28" s="23">
        <f t="shared" ref="P28:W28" si="7">K28-F28</f>
        <v>0</v>
      </c>
      <c r="Q28" s="23">
        <v>0</v>
      </c>
      <c r="R28" s="23">
        <f t="shared" si="7"/>
        <v>0</v>
      </c>
      <c r="S28" s="23">
        <v>0</v>
      </c>
      <c r="T28" s="23">
        <f>N28</f>
        <v>-3.1152000000000002</v>
      </c>
      <c r="U28" s="24">
        <v>-100</v>
      </c>
      <c r="V28" s="23">
        <v>0</v>
      </c>
      <c r="W28" s="23">
        <f t="shared" si="7"/>
        <v>0</v>
      </c>
      <c r="X28" s="21" t="s">
        <v>114</v>
      </c>
    </row>
    <row r="29" spans="1:24" ht="18.75" x14ac:dyDescent="0.25">
      <c r="A29" s="18" t="s">
        <v>34</v>
      </c>
      <c r="B29" s="19" t="s">
        <v>33</v>
      </c>
      <c r="C29" s="20" t="s">
        <v>27</v>
      </c>
      <c r="D29" s="21" t="s">
        <v>114</v>
      </c>
      <c r="E29" s="21" t="s">
        <v>114</v>
      </c>
      <c r="F29" s="21" t="s">
        <v>114</v>
      </c>
      <c r="G29" s="21" t="s">
        <v>114</v>
      </c>
      <c r="H29" s="21" t="s">
        <v>114</v>
      </c>
      <c r="I29" s="21" t="s">
        <v>114</v>
      </c>
      <c r="J29" s="21" t="s">
        <v>114</v>
      </c>
      <c r="K29" s="21" t="s">
        <v>114</v>
      </c>
      <c r="L29" s="21" t="s">
        <v>114</v>
      </c>
      <c r="M29" s="21" t="s">
        <v>114</v>
      </c>
      <c r="N29" s="21" t="s">
        <v>114</v>
      </c>
      <c r="O29" s="21" t="s">
        <v>114</v>
      </c>
      <c r="P29" s="21" t="s">
        <v>114</v>
      </c>
      <c r="Q29" s="21" t="s">
        <v>114</v>
      </c>
      <c r="R29" s="21" t="s">
        <v>114</v>
      </c>
      <c r="S29" s="21" t="s">
        <v>114</v>
      </c>
      <c r="T29" s="21" t="s">
        <v>114</v>
      </c>
      <c r="U29" s="21" t="s">
        <v>114</v>
      </c>
      <c r="V29" s="21" t="s">
        <v>114</v>
      </c>
      <c r="W29" s="21" t="s">
        <v>114</v>
      </c>
      <c r="X29" s="21" t="s">
        <v>114</v>
      </c>
    </row>
    <row r="30" spans="1:24" ht="18.75" x14ac:dyDescent="0.25">
      <c r="A30" s="18" t="s">
        <v>36</v>
      </c>
      <c r="B30" s="19" t="s">
        <v>35</v>
      </c>
      <c r="C30" s="20" t="s">
        <v>27</v>
      </c>
      <c r="D30" s="21" t="s">
        <v>114</v>
      </c>
      <c r="E30" s="21" t="s">
        <v>114</v>
      </c>
      <c r="F30" s="21" t="s">
        <v>114</v>
      </c>
      <c r="G30" s="21" t="s">
        <v>114</v>
      </c>
      <c r="H30" s="21" t="s">
        <v>114</v>
      </c>
      <c r="I30" s="21" t="s">
        <v>114</v>
      </c>
      <c r="J30" s="21" t="s">
        <v>114</v>
      </c>
      <c r="K30" s="21" t="s">
        <v>114</v>
      </c>
      <c r="L30" s="21" t="s">
        <v>114</v>
      </c>
      <c r="M30" s="21" t="s">
        <v>114</v>
      </c>
      <c r="N30" s="21" t="s">
        <v>114</v>
      </c>
      <c r="O30" s="21" t="s">
        <v>114</v>
      </c>
      <c r="P30" s="21" t="s">
        <v>114</v>
      </c>
      <c r="Q30" s="21" t="s">
        <v>114</v>
      </c>
      <c r="R30" s="21" t="s">
        <v>114</v>
      </c>
      <c r="S30" s="21" t="s">
        <v>114</v>
      </c>
      <c r="T30" s="21" t="s">
        <v>114</v>
      </c>
      <c r="U30" s="21" t="s">
        <v>114</v>
      </c>
      <c r="V30" s="21" t="s">
        <v>114</v>
      </c>
      <c r="W30" s="21" t="s">
        <v>114</v>
      </c>
      <c r="X30" s="21" t="s">
        <v>114</v>
      </c>
    </row>
    <row r="31" spans="1:24" ht="37.5" x14ac:dyDescent="0.25">
      <c r="A31" s="18" t="s">
        <v>18</v>
      </c>
      <c r="B31" s="19" t="s">
        <v>37</v>
      </c>
      <c r="C31" s="20" t="s">
        <v>27</v>
      </c>
      <c r="D31" s="21" t="s">
        <v>114</v>
      </c>
      <c r="E31" s="21" t="s">
        <v>114</v>
      </c>
      <c r="F31" s="21" t="s">
        <v>114</v>
      </c>
      <c r="G31" s="21" t="s">
        <v>114</v>
      </c>
      <c r="H31" s="21" t="s">
        <v>114</v>
      </c>
      <c r="I31" s="21" t="s">
        <v>114</v>
      </c>
      <c r="J31" s="21" t="s">
        <v>114</v>
      </c>
      <c r="K31" s="21" t="s">
        <v>114</v>
      </c>
      <c r="L31" s="21" t="s">
        <v>114</v>
      </c>
      <c r="M31" s="21" t="s">
        <v>114</v>
      </c>
      <c r="N31" s="21" t="s">
        <v>114</v>
      </c>
      <c r="O31" s="21" t="s">
        <v>114</v>
      </c>
      <c r="P31" s="21" t="s">
        <v>114</v>
      </c>
      <c r="Q31" s="21" t="s">
        <v>114</v>
      </c>
      <c r="R31" s="21" t="s">
        <v>114</v>
      </c>
      <c r="S31" s="21" t="s">
        <v>114</v>
      </c>
      <c r="T31" s="21" t="s">
        <v>114</v>
      </c>
      <c r="U31" s="21" t="s">
        <v>114</v>
      </c>
      <c r="V31" s="21" t="s">
        <v>114</v>
      </c>
      <c r="W31" s="21" t="s">
        <v>114</v>
      </c>
      <c r="X31" s="21" t="s">
        <v>114</v>
      </c>
    </row>
    <row r="32" spans="1:24" ht="37.5" x14ac:dyDescent="0.25">
      <c r="A32" s="18" t="s">
        <v>19</v>
      </c>
      <c r="B32" s="19" t="s">
        <v>39</v>
      </c>
      <c r="C32" s="20" t="s">
        <v>27</v>
      </c>
      <c r="D32" s="21" t="s">
        <v>114</v>
      </c>
      <c r="E32" s="21" t="s">
        <v>114</v>
      </c>
      <c r="F32" s="21" t="s">
        <v>114</v>
      </c>
      <c r="G32" s="21" t="s">
        <v>114</v>
      </c>
      <c r="H32" s="21" t="s">
        <v>114</v>
      </c>
      <c r="I32" s="21" t="s">
        <v>114</v>
      </c>
      <c r="J32" s="21" t="s">
        <v>114</v>
      </c>
      <c r="K32" s="21" t="s">
        <v>114</v>
      </c>
      <c r="L32" s="21" t="s">
        <v>114</v>
      </c>
      <c r="M32" s="21" t="s">
        <v>114</v>
      </c>
      <c r="N32" s="21" t="s">
        <v>114</v>
      </c>
      <c r="O32" s="21" t="s">
        <v>114</v>
      </c>
      <c r="P32" s="21" t="s">
        <v>114</v>
      </c>
      <c r="Q32" s="21" t="s">
        <v>114</v>
      </c>
      <c r="R32" s="21" t="s">
        <v>114</v>
      </c>
      <c r="S32" s="21" t="s">
        <v>114</v>
      </c>
      <c r="T32" s="21" t="s">
        <v>114</v>
      </c>
      <c r="U32" s="21" t="s">
        <v>114</v>
      </c>
      <c r="V32" s="21" t="s">
        <v>114</v>
      </c>
      <c r="W32" s="21" t="s">
        <v>114</v>
      </c>
      <c r="X32" s="21" t="s">
        <v>114</v>
      </c>
    </row>
    <row r="33" spans="1:24" ht="18.75" x14ac:dyDescent="0.25">
      <c r="A33" s="18" t="s">
        <v>20</v>
      </c>
      <c r="B33" s="19" t="s">
        <v>41</v>
      </c>
      <c r="C33" s="20" t="s">
        <v>27</v>
      </c>
      <c r="D33" s="21" t="s">
        <v>114</v>
      </c>
      <c r="E33" s="21" t="s">
        <v>114</v>
      </c>
      <c r="F33" s="21" t="s">
        <v>114</v>
      </c>
      <c r="G33" s="21" t="s">
        <v>114</v>
      </c>
      <c r="H33" s="21" t="s">
        <v>114</v>
      </c>
      <c r="I33" s="21" t="s">
        <v>114</v>
      </c>
      <c r="J33" s="21" t="s">
        <v>114</v>
      </c>
      <c r="K33" s="21" t="s">
        <v>114</v>
      </c>
      <c r="L33" s="21" t="s">
        <v>114</v>
      </c>
      <c r="M33" s="21" t="s">
        <v>114</v>
      </c>
      <c r="N33" s="21" t="s">
        <v>114</v>
      </c>
      <c r="O33" s="21" t="s">
        <v>114</v>
      </c>
      <c r="P33" s="21" t="s">
        <v>114</v>
      </c>
      <c r="Q33" s="21" t="s">
        <v>114</v>
      </c>
      <c r="R33" s="21" t="s">
        <v>114</v>
      </c>
      <c r="S33" s="21" t="s">
        <v>114</v>
      </c>
      <c r="T33" s="21" t="s">
        <v>114</v>
      </c>
      <c r="U33" s="21" t="s">
        <v>114</v>
      </c>
      <c r="V33" s="21" t="s">
        <v>114</v>
      </c>
      <c r="W33" s="21" t="s">
        <v>114</v>
      </c>
      <c r="X33" s="21" t="s">
        <v>114</v>
      </c>
    </row>
    <row r="34" spans="1:24" ht="18.75" x14ac:dyDescent="0.25">
      <c r="A34" s="18" t="s">
        <v>38</v>
      </c>
      <c r="B34" s="19" t="s">
        <v>43</v>
      </c>
      <c r="C34" s="20" t="s">
        <v>44</v>
      </c>
      <c r="D34" s="21" t="s">
        <v>114</v>
      </c>
      <c r="E34" s="21" t="s">
        <v>114</v>
      </c>
      <c r="F34" s="21" t="s">
        <v>114</v>
      </c>
      <c r="G34" s="21" t="s">
        <v>114</v>
      </c>
      <c r="H34" s="21" t="s">
        <v>114</v>
      </c>
      <c r="I34" s="21" t="s">
        <v>114</v>
      </c>
      <c r="J34" s="21" t="s">
        <v>114</v>
      </c>
      <c r="K34" s="21" t="s">
        <v>114</v>
      </c>
      <c r="L34" s="21" t="s">
        <v>114</v>
      </c>
      <c r="M34" s="21" t="s">
        <v>114</v>
      </c>
      <c r="N34" s="21" t="s">
        <v>114</v>
      </c>
      <c r="O34" s="21" t="s">
        <v>114</v>
      </c>
      <c r="P34" s="21" t="s">
        <v>114</v>
      </c>
      <c r="Q34" s="21" t="s">
        <v>114</v>
      </c>
      <c r="R34" s="21" t="s">
        <v>114</v>
      </c>
      <c r="S34" s="21" t="s">
        <v>114</v>
      </c>
      <c r="T34" s="21" t="s">
        <v>114</v>
      </c>
      <c r="U34" s="21" t="s">
        <v>114</v>
      </c>
      <c r="V34" s="21" t="s">
        <v>114</v>
      </c>
      <c r="W34" s="21" t="s">
        <v>114</v>
      </c>
      <c r="X34" s="21" t="s">
        <v>114</v>
      </c>
    </row>
    <row r="35" spans="1:24" ht="37.5" x14ac:dyDescent="0.25">
      <c r="A35" s="18" t="s">
        <v>88</v>
      </c>
      <c r="B35" s="27" t="s">
        <v>46</v>
      </c>
      <c r="C35" s="20" t="s">
        <v>27</v>
      </c>
      <c r="D35" s="21" t="s">
        <v>114</v>
      </c>
      <c r="E35" s="21" t="s">
        <v>114</v>
      </c>
      <c r="F35" s="21" t="s">
        <v>114</v>
      </c>
      <c r="G35" s="21" t="s">
        <v>114</v>
      </c>
      <c r="H35" s="21" t="s">
        <v>114</v>
      </c>
      <c r="I35" s="21" t="s">
        <v>114</v>
      </c>
      <c r="J35" s="21" t="s">
        <v>114</v>
      </c>
      <c r="K35" s="21" t="s">
        <v>114</v>
      </c>
      <c r="L35" s="21" t="s">
        <v>114</v>
      </c>
      <c r="M35" s="21" t="s">
        <v>114</v>
      </c>
      <c r="N35" s="21" t="s">
        <v>114</v>
      </c>
      <c r="O35" s="21" t="s">
        <v>114</v>
      </c>
      <c r="P35" s="21" t="s">
        <v>114</v>
      </c>
      <c r="Q35" s="21" t="s">
        <v>114</v>
      </c>
      <c r="R35" s="21" t="s">
        <v>114</v>
      </c>
      <c r="S35" s="21" t="s">
        <v>114</v>
      </c>
      <c r="T35" s="21" t="s">
        <v>114</v>
      </c>
      <c r="U35" s="21" t="s">
        <v>114</v>
      </c>
      <c r="V35" s="21" t="s">
        <v>114</v>
      </c>
      <c r="W35" s="21" t="s">
        <v>114</v>
      </c>
      <c r="X35" s="21" t="s">
        <v>114</v>
      </c>
    </row>
    <row r="36" spans="1:24" ht="18.75" x14ac:dyDescent="0.25">
      <c r="A36" s="18" t="s">
        <v>89</v>
      </c>
      <c r="B36" s="19" t="s">
        <v>48</v>
      </c>
      <c r="C36" s="20" t="s">
        <v>27</v>
      </c>
      <c r="D36" s="21" t="s">
        <v>114</v>
      </c>
      <c r="E36" s="21" t="s">
        <v>114</v>
      </c>
      <c r="F36" s="21" t="s">
        <v>114</v>
      </c>
      <c r="G36" s="21" t="s">
        <v>114</v>
      </c>
      <c r="H36" s="21" t="s">
        <v>114</v>
      </c>
      <c r="I36" s="21" t="s">
        <v>114</v>
      </c>
      <c r="J36" s="21" t="s">
        <v>114</v>
      </c>
      <c r="K36" s="21" t="s">
        <v>114</v>
      </c>
      <c r="L36" s="21" t="s">
        <v>114</v>
      </c>
      <c r="M36" s="21" t="s">
        <v>114</v>
      </c>
      <c r="N36" s="21" t="s">
        <v>114</v>
      </c>
      <c r="O36" s="21" t="s">
        <v>114</v>
      </c>
      <c r="P36" s="21" t="s">
        <v>114</v>
      </c>
      <c r="Q36" s="21" t="s">
        <v>114</v>
      </c>
      <c r="R36" s="21" t="s">
        <v>114</v>
      </c>
      <c r="S36" s="21" t="s">
        <v>114</v>
      </c>
      <c r="T36" s="21" t="s">
        <v>114</v>
      </c>
      <c r="U36" s="21" t="s">
        <v>114</v>
      </c>
      <c r="V36" s="21" t="s">
        <v>114</v>
      </c>
      <c r="W36" s="21" t="s">
        <v>114</v>
      </c>
      <c r="X36" s="21" t="s">
        <v>114</v>
      </c>
    </row>
    <row r="37" spans="1:24" ht="18.75" x14ac:dyDescent="0.25">
      <c r="A37" s="18" t="s">
        <v>40</v>
      </c>
      <c r="B37" s="19" t="s">
        <v>49</v>
      </c>
      <c r="C37" s="20" t="s">
        <v>27</v>
      </c>
      <c r="D37" s="21" t="s">
        <v>114</v>
      </c>
      <c r="E37" s="21" t="s">
        <v>114</v>
      </c>
      <c r="F37" s="21" t="s">
        <v>114</v>
      </c>
      <c r="G37" s="21" t="s">
        <v>114</v>
      </c>
      <c r="H37" s="21" t="s">
        <v>114</v>
      </c>
      <c r="I37" s="21" t="s">
        <v>114</v>
      </c>
      <c r="J37" s="21" t="s">
        <v>114</v>
      </c>
      <c r="K37" s="21" t="s">
        <v>114</v>
      </c>
      <c r="L37" s="21" t="s">
        <v>114</v>
      </c>
      <c r="M37" s="21" t="s">
        <v>114</v>
      </c>
      <c r="N37" s="21" t="s">
        <v>114</v>
      </c>
      <c r="O37" s="21" t="s">
        <v>114</v>
      </c>
      <c r="P37" s="21" t="s">
        <v>114</v>
      </c>
      <c r="Q37" s="21" t="s">
        <v>114</v>
      </c>
      <c r="R37" s="21" t="s">
        <v>114</v>
      </c>
      <c r="S37" s="21" t="s">
        <v>114</v>
      </c>
      <c r="T37" s="21" t="s">
        <v>114</v>
      </c>
      <c r="U37" s="21" t="s">
        <v>114</v>
      </c>
      <c r="V37" s="21" t="s">
        <v>114</v>
      </c>
      <c r="W37" s="21" t="s">
        <v>114</v>
      </c>
      <c r="X37" s="21" t="s">
        <v>114</v>
      </c>
    </row>
    <row r="38" spans="1:24" ht="18.75" hidden="1" x14ac:dyDescent="0.25">
      <c r="A38" s="18"/>
      <c r="B38" s="19" t="s">
        <v>50</v>
      </c>
      <c r="C38" s="20" t="s">
        <v>27</v>
      </c>
      <c r="D38" s="21" t="s">
        <v>114</v>
      </c>
      <c r="E38" s="21" t="s">
        <v>114</v>
      </c>
      <c r="F38" s="21" t="s">
        <v>114</v>
      </c>
      <c r="G38" s="21" t="s">
        <v>114</v>
      </c>
      <c r="H38" s="21" t="s">
        <v>114</v>
      </c>
      <c r="I38" s="21" t="s">
        <v>114</v>
      </c>
      <c r="J38" s="21" t="s">
        <v>114</v>
      </c>
      <c r="K38" s="21" t="s">
        <v>114</v>
      </c>
      <c r="L38" s="21" t="s">
        <v>114</v>
      </c>
      <c r="M38" s="21" t="s">
        <v>114</v>
      </c>
      <c r="N38" s="21" t="s">
        <v>114</v>
      </c>
      <c r="O38" s="21" t="s">
        <v>114</v>
      </c>
      <c r="P38" s="21" t="s">
        <v>114</v>
      </c>
      <c r="Q38" s="21" t="s">
        <v>114</v>
      </c>
      <c r="R38" s="21" t="s">
        <v>114</v>
      </c>
      <c r="S38" s="21" t="s">
        <v>114</v>
      </c>
      <c r="T38" s="21" t="s">
        <v>114</v>
      </c>
      <c r="U38" s="21" t="s">
        <v>114</v>
      </c>
      <c r="V38" s="21" t="s">
        <v>114</v>
      </c>
      <c r="W38" s="21" t="s">
        <v>114</v>
      </c>
      <c r="X38" s="21" t="s">
        <v>114</v>
      </c>
    </row>
    <row r="39" spans="1:24" ht="56.25" hidden="1" x14ac:dyDescent="0.25">
      <c r="A39" s="18" t="s">
        <v>90</v>
      </c>
      <c r="B39" s="19" t="s">
        <v>51</v>
      </c>
      <c r="C39" s="20" t="s">
        <v>27</v>
      </c>
      <c r="D39" s="21" t="s">
        <v>114</v>
      </c>
      <c r="E39" s="21" t="s">
        <v>114</v>
      </c>
      <c r="F39" s="21" t="s">
        <v>114</v>
      </c>
      <c r="G39" s="21" t="s">
        <v>114</v>
      </c>
      <c r="H39" s="21" t="s">
        <v>114</v>
      </c>
      <c r="I39" s="21" t="s">
        <v>114</v>
      </c>
      <c r="J39" s="21" t="s">
        <v>114</v>
      </c>
      <c r="K39" s="21" t="s">
        <v>114</v>
      </c>
      <c r="L39" s="21" t="s">
        <v>114</v>
      </c>
      <c r="M39" s="21" t="s">
        <v>114</v>
      </c>
      <c r="N39" s="21" t="s">
        <v>114</v>
      </c>
      <c r="O39" s="21" t="s">
        <v>114</v>
      </c>
      <c r="P39" s="21" t="s">
        <v>114</v>
      </c>
      <c r="Q39" s="21" t="s">
        <v>114</v>
      </c>
      <c r="R39" s="21" t="s">
        <v>114</v>
      </c>
      <c r="S39" s="21" t="s">
        <v>114</v>
      </c>
      <c r="T39" s="21" t="s">
        <v>114</v>
      </c>
      <c r="U39" s="21" t="s">
        <v>114</v>
      </c>
      <c r="V39" s="21" t="s">
        <v>114</v>
      </c>
      <c r="W39" s="21" t="s">
        <v>114</v>
      </c>
      <c r="X39" s="21" t="s">
        <v>114</v>
      </c>
    </row>
    <row r="40" spans="1:24" ht="56.25" hidden="1" x14ac:dyDescent="0.25">
      <c r="A40" s="18" t="s">
        <v>90</v>
      </c>
      <c r="B40" s="19" t="s">
        <v>52</v>
      </c>
      <c r="C40" s="20" t="s">
        <v>27</v>
      </c>
      <c r="D40" s="21" t="s">
        <v>114</v>
      </c>
      <c r="E40" s="21" t="s">
        <v>114</v>
      </c>
      <c r="F40" s="21" t="s">
        <v>114</v>
      </c>
      <c r="G40" s="21" t="s">
        <v>114</v>
      </c>
      <c r="H40" s="21" t="s">
        <v>114</v>
      </c>
      <c r="I40" s="21" t="s">
        <v>114</v>
      </c>
      <c r="J40" s="21" t="s">
        <v>114</v>
      </c>
      <c r="K40" s="21" t="s">
        <v>114</v>
      </c>
      <c r="L40" s="21" t="s">
        <v>114</v>
      </c>
      <c r="M40" s="21" t="s">
        <v>114</v>
      </c>
      <c r="N40" s="21" t="s">
        <v>114</v>
      </c>
      <c r="O40" s="21" t="s">
        <v>114</v>
      </c>
      <c r="P40" s="21" t="s">
        <v>114</v>
      </c>
      <c r="Q40" s="21" t="s">
        <v>114</v>
      </c>
      <c r="R40" s="21" t="s">
        <v>114</v>
      </c>
      <c r="S40" s="21" t="s">
        <v>114</v>
      </c>
      <c r="T40" s="21" t="s">
        <v>114</v>
      </c>
      <c r="U40" s="21" t="s">
        <v>114</v>
      </c>
      <c r="V40" s="21" t="s">
        <v>114</v>
      </c>
      <c r="W40" s="21" t="s">
        <v>114</v>
      </c>
      <c r="X40" s="21" t="s">
        <v>114</v>
      </c>
    </row>
    <row r="41" spans="1:24" ht="56.25" hidden="1" x14ac:dyDescent="0.25">
      <c r="A41" s="18" t="s">
        <v>90</v>
      </c>
      <c r="B41" s="19" t="s">
        <v>53</v>
      </c>
      <c r="C41" s="20" t="s">
        <v>27</v>
      </c>
      <c r="D41" s="21" t="s">
        <v>114</v>
      </c>
      <c r="E41" s="21" t="s">
        <v>114</v>
      </c>
      <c r="F41" s="21" t="s">
        <v>114</v>
      </c>
      <c r="G41" s="21" t="s">
        <v>114</v>
      </c>
      <c r="H41" s="21" t="s">
        <v>114</v>
      </c>
      <c r="I41" s="21" t="s">
        <v>114</v>
      </c>
      <c r="J41" s="21" t="s">
        <v>114</v>
      </c>
      <c r="K41" s="21" t="s">
        <v>114</v>
      </c>
      <c r="L41" s="21" t="s">
        <v>114</v>
      </c>
      <c r="M41" s="21" t="s">
        <v>114</v>
      </c>
      <c r="N41" s="21" t="s">
        <v>114</v>
      </c>
      <c r="O41" s="21" t="s">
        <v>114</v>
      </c>
      <c r="P41" s="21" t="s">
        <v>114</v>
      </c>
      <c r="Q41" s="21" t="s">
        <v>114</v>
      </c>
      <c r="R41" s="21" t="s">
        <v>114</v>
      </c>
      <c r="S41" s="21" t="s">
        <v>114</v>
      </c>
      <c r="T41" s="21" t="s">
        <v>114</v>
      </c>
      <c r="U41" s="21" t="s">
        <v>114</v>
      </c>
      <c r="V41" s="21" t="s">
        <v>114</v>
      </c>
      <c r="W41" s="21" t="s">
        <v>114</v>
      </c>
      <c r="X41" s="21" t="s">
        <v>114</v>
      </c>
    </row>
    <row r="42" spans="1:24" ht="18.75" hidden="1" x14ac:dyDescent="0.25">
      <c r="A42" s="28"/>
      <c r="B42" s="19" t="s">
        <v>50</v>
      </c>
      <c r="C42" s="29" t="s">
        <v>27</v>
      </c>
      <c r="D42" s="21" t="s">
        <v>114</v>
      </c>
      <c r="E42" s="21" t="s">
        <v>114</v>
      </c>
      <c r="F42" s="21" t="s">
        <v>114</v>
      </c>
      <c r="G42" s="21" t="s">
        <v>114</v>
      </c>
      <c r="H42" s="21" t="s">
        <v>114</v>
      </c>
      <c r="I42" s="21" t="s">
        <v>114</v>
      </c>
      <c r="J42" s="21" t="s">
        <v>114</v>
      </c>
      <c r="K42" s="21" t="s">
        <v>114</v>
      </c>
      <c r="L42" s="21" t="s">
        <v>114</v>
      </c>
      <c r="M42" s="21" t="s">
        <v>114</v>
      </c>
      <c r="N42" s="21" t="s">
        <v>114</v>
      </c>
      <c r="O42" s="21" t="s">
        <v>114</v>
      </c>
      <c r="P42" s="21" t="s">
        <v>114</v>
      </c>
      <c r="Q42" s="21" t="s">
        <v>114</v>
      </c>
      <c r="R42" s="21" t="s">
        <v>114</v>
      </c>
      <c r="S42" s="21" t="s">
        <v>114</v>
      </c>
      <c r="T42" s="21" t="s">
        <v>114</v>
      </c>
      <c r="U42" s="21" t="s">
        <v>114</v>
      </c>
      <c r="V42" s="21" t="s">
        <v>114</v>
      </c>
      <c r="W42" s="21" t="s">
        <v>114</v>
      </c>
      <c r="X42" s="21" t="s">
        <v>114</v>
      </c>
    </row>
    <row r="43" spans="1:24" ht="56.25" hidden="1" x14ac:dyDescent="0.25">
      <c r="A43" s="18" t="s">
        <v>91</v>
      </c>
      <c r="B43" s="19" t="s">
        <v>51</v>
      </c>
      <c r="C43" s="20" t="s">
        <v>27</v>
      </c>
      <c r="D43" s="21" t="s">
        <v>114</v>
      </c>
      <c r="E43" s="21" t="s">
        <v>114</v>
      </c>
      <c r="F43" s="21" t="s">
        <v>114</v>
      </c>
      <c r="G43" s="21" t="s">
        <v>114</v>
      </c>
      <c r="H43" s="21" t="s">
        <v>114</v>
      </c>
      <c r="I43" s="21" t="s">
        <v>114</v>
      </c>
      <c r="J43" s="21" t="s">
        <v>114</v>
      </c>
      <c r="K43" s="21" t="s">
        <v>114</v>
      </c>
      <c r="L43" s="21" t="s">
        <v>114</v>
      </c>
      <c r="M43" s="21" t="s">
        <v>114</v>
      </c>
      <c r="N43" s="21" t="s">
        <v>114</v>
      </c>
      <c r="O43" s="21" t="s">
        <v>114</v>
      </c>
      <c r="P43" s="21" t="s">
        <v>114</v>
      </c>
      <c r="Q43" s="21" t="s">
        <v>114</v>
      </c>
      <c r="R43" s="21" t="s">
        <v>114</v>
      </c>
      <c r="S43" s="21" t="s">
        <v>114</v>
      </c>
      <c r="T43" s="21" t="s">
        <v>114</v>
      </c>
      <c r="U43" s="21" t="s">
        <v>114</v>
      </c>
      <c r="V43" s="21" t="s">
        <v>114</v>
      </c>
      <c r="W43" s="21" t="s">
        <v>114</v>
      </c>
      <c r="X43" s="21" t="s">
        <v>114</v>
      </c>
    </row>
    <row r="44" spans="1:24" ht="56.25" hidden="1" x14ac:dyDescent="0.25">
      <c r="A44" s="18" t="s">
        <v>91</v>
      </c>
      <c r="B44" s="19" t="s">
        <v>52</v>
      </c>
      <c r="C44" s="20" t="s">
        <v>27</v>
      </c>
      <c r="D44" s="21" t="s">
        <v>114</v>
      </c>
      <c r="E44" s="21" t="s">
        <v>114</v>
      </c>
      <c r="F44" s="21" t="s">
        <v>114</v>
      </c>
      <c r="G44" s="21" t="s">
        <v>114</v>
      </c>
      <c r="H44" s="21" t="s">
        <v>114</v>
      </c>
      <c r="I44" s="21" t="s">
        <v>114</v>
      </c>
      <c r="J44" s="21" t="s">
        <v>114</v>
      </c>
      <c r="K44" s="21" t="s">
        <v>114</v>
      </c>
      <c r="L44" s="21" t="s">
        <v>114</v>
      </c>
      <c r="M44" s="21" t="s">
        <v>114</v>
      </c>
      <c r="N44" s="21" t="s">
        <v>114</v>
      </c>
      <c r="O44" s="21" t="s">
        <v>114</v>
      </c>
      <c r="P44" s="21" t="s">
        <v>114</v>
      </c>
      <c r="Q44" s="21" t="s">
        <v>114</v>
      </c>
      <c r="R44" s="21" t="s">
        <v>114</v>
      </c>
      <c r="S44" s="21" t="s">
        <v>114</v>
      </c>
      <c r="T44" s="21" t="s">
        <v>114</v>
      </c>
      <c r="U44" s="21" t="s">
        <v>114</v>
      </c>
      <c r="V44" s="21" t="s">
        <v>114</v>
      </c>
      <c r="W44" s="21" t="s">
        <v>114</v>
      </c>
      <c r="X44" s="21" t="s">
        <v>114</v>
      </c>
    </row>
    <row r="45" spans="1:24" ht="56.25" hidden="1" x14ac:dyDescent="0.25">
      <c r="A45" s="18" t="s">
        <v>91</v>
      </c>
      <c r="B45" s="19" t="s">
        <v>54</v>
      </c>
      <c r="C45" s="20" t="s">
        <v>27</v>
      </c>
      <c r="D45" s="21" t="s">
        <v>114</v>
      </c>
      <c r="E45" s="21" t="s">
        <v>114</v>
      </c>
      <c r="F45" s="21" t="s">
        <v>114</v>
      </c>
      <c r="G45" s="21" t="s">
        <v>114</v>
      </c>
      <c r="H45" s="21" t="s">
        <v>114</v>
      </c>
      <c r="I45" s="21" t="s">
        <v>114</v>
      </c>
      <c r="J45" s="21" t="s">
        <v>114</v>
      </c>
      <c r="K45" s="21" t="s">
        <v>114</v>
      </c>
      <c r="L45" s="21" t="s">
        <v>114</v>
      </c>
      <c r="M45" s="21" t="s">
        <v>114</v>
      </c>
      <c r="N45" s="21" t="s">
        <v>114</v>
      </c>
      <c r="O45" s="21" t="s">
        <v>114</v>
      </c>
      <c r="P45" s="21" t="s">
        <v>114</v>
      </c>
      <c r="Q45" s="21" t="s">
        <v>114</v>
      </c>
      <c r="R45" s="21" t="s">
        <v>114</v>
      </c>
      <c r="S45" s="21" t="s">
        <v>114</v>
      </c>
      <c r="T45" s="21" t="s">
        <v>114</v>
      </c>
      <c r="U45" s="21" t="s">
        <v>114</v>
      </c>
      <c r="V45" s="21" t="s">
        <v>114</v>
      </c>
      <c r="W45" s="21" t="s">
        <v>114</v>
      </c>
      <c r="X45" s="21" t="s">
        <v>114</v>
      </c>
    </row>
    <row r="46" spans="1:24" ht="37.5" x14ac:dyDescent="0.25">
      <c r="A46" s="18" t="s">
        <v>92</v>
      </c>
      <c r="B46" s="19" t="s">
        <v>56</v>
      </c>
      <c r="C46" s="20" t="s">
        <v>27</v>
      </c>
      <c r="D46" s="21" t="s">
        <v>114</v>
      </c>
      <c r="E46" s="21" t="s">
        <v>114</v>
      </c>
      <c r="F46" s="21" t="s">
        <v>114</v>
      </c>
      <c r="G46" s="21" t="s">
        <v>114</v>
      </c>
      <c r="H46" s="21" t="s">
        <v>114</v>
      </c>
      <c r="I46" s="21" t="s">
        <v>114</v>
      </c>
      <c r="J46" s="21" t="s">
        <v>114</v>
      </c>
      <c r="K46" s="21" t="s">
        <v>114</v>
      </c>
      <c r="L46" s="21" t="s">
        <v>114</v>
      </c>
      <c r="M46" s="21" t="s">
        <v>114</v>
      </c>
      <c r="N46" s="21" t="s">
        <v>114</v>
      </c>
      <c r="O46" s="21" t="s">
        <v>114</v>
      </c>
      <c r="P46" s="21" t="s">
        <v>114</v>
      </c>
      <c r="Q46" s="21" t="s">
        <v>114</v>
      </c>
      <c r="R46" s="21" t="s">
        <v>114</v>
      </c>
      <c r="S46" s="21" t="s">
        <v>114</v>
      </c>
      <c r="T46" s="21" t="s">
        <v>114</v>
      </c>
      <c r="U46" s="21" t="s">
        <v>114</v>
      </c>
      <c r="V46" s="21" t="s">
        <v>114</v>
      </c>
      <c r="W46" s="21" t="s">
        <v>114</v>
      </c>
      <c r="X46" s="21" t="s">
        <v>114</v>
      </c>
    </row>
    <row r="47" spans="1:24" ht="36" customHeight="1" x14ac:dyDescent="0.25">
      <c r="A47" s="18" t="s">
        <v>113</v>
      </c>
      <c r="B47" s="19" t="s">
        <v>57</v>
      </c>
      <c r="C47" s="20" t="s">
        <v>27</v>
      </c>
      <c r="D47" s="21" t="s">
        <v>114</v>
      </c>
      <c r="E47" s="21" t="s">
        <v>114</v>
      </c>
      <c r="F47" s="21" t="s">
        <v>114</v>
      </c>
      <c r="G47" s="21" t="s">
        <v>114</v>
      </c>
      <c r="H47" s="21" t="s">
        <v>114</v>
      </c>
      <c r="I47" s="21" t="s">
        <v>114</v>
      </c>
      <c r="J47" s="21" t="s">
        <v>114</v>
      </c>
      <c r="K47" s="21" t="s">
        <v>114</v>
      </c>
      <c r="L47" s="21" t="s">
        <v>114</v>
      </c>
      <c r="M47" s="21" t="s">
        <v>114</v>
      </c>
      <c r="N47" s="21" t="s">
        <v>114</v>
      </c>
      <c r="O47" s="21" t="s">
        <v>114</v>
      </c>
      <c r="P47" s="21" t="s">
        <v>114</v>
      </c>
      <c r="Q47" s="21" t="s">
        <v>114</v>
      </c>
      <c r="R47" s="21" t="s">
        <v>114</v>
      </c>
      <c r="S47" s="21" t="s">
        <v>114</v>
      </c>
      <c r="T47" s="21" t="s">
        <v>114</v>
      </c>
      <c r="U47" s="21" t="s">
        <v>114</v>
      </c>
      <c r="V47" s="21" t="s">
        <v>114</v>
      </c>
      <c r="W47" s="21" t="s">
        <v>114</v>
      </c>
      <c r="X47" s="21" t="s">
        <v>114</v>
      </c>
    </row>
    <row r="48" spans="1:24" ht="37.5" x14ac:dyDescent="0.25">
      <c r="A48" s="18" t="s">
        <v>93</v>
      </c>
      <c r="B48" s="19" t="s">
        <v>58</v>
      </c>
      <c r="C48" s="20" t="s">
        <v>27</v>
      </c>
      <c r="D48" s="21" t="s">
        <v>114</v>
      </c>
      <c r="E48" s="21" t="s">
        <v>114</v>
      </c>
      <c r="F48" s="21" t="s">
        <v>114</v>
      </c>
      <c r="G48" s="21" t="s">
        <v>114</v>
      </c>
      <c r="H48" s="21" t="s">
        <v>114</v>
      </c>
      <c r="I48" s="21" t="s">
        <v>114</v>
      </c>
      <c r="J48" s="21" t="s">
        <v>114</v>
      </c>
      <c r="K48" s="21" t="s">
        <v>114</v>
      </c>
      <c r="L48" s="21" t="s">
        <v>114</v>
      </c>
      <c r="M48" s="21" t="s">
        <v>114</v>
      </c>
      <c r="N48" s="21" t="s">
        <v>114</v>
      </c>
      <c r="O48" s="21" t="s">
        <v>114</v>
      </c>
      <c r="P48" s="21" t="s">
        <v>114</v>
      </c>
      <c r="Q48" s="21" t="s">
        <v>114</v>
      </c>
      <c r="R48" s="21" t="s">
        <v>114</v>
      </c>
      <c r="S48" s="21" t="s">
        <v>114</v>
      </c>
      <c r="T48" s="21" t="s">
        <v>114</v>
      </c>
      <c r="U48" s="21" t="s">
        <v>114</v>
      </c>
      <c r="V48" s="21" t="s">
        <v>114</v>
      </c>
      <c r="W48" s="21" t="s">
        <v>114</v>
      </c>
      <c r="X48" s="21" t="s">
        <v>114</v>
      </c>
    </row>
    <row r="49" spans="1:65" s="37" customFormat="1" ht="18.75" x14ac:dyDescent="0.25">
      <c r="A49" s="30" t="s">
        <v>42</v>
      </c>
      <c r="B49" s="31" t="s">
        <v>59</v>
      </c>
      <c r="C49" s="32" t="s">
        <v>27</v>
      </c>
      <c r="D49" s="33">
        <f t="shared" ref="D49:N49" si="8">SUM(D50,D56)+D59</f>
        <v>5.0333999999999994</v>
      </c>
      <c r="E49" s="33">
        <f t="shared" si="8"/>
        <v>0</v>
      </c>
      <c r="F49" s="33">
        <f t="shared" si="8"/>
        <v>0</v>
      </c>
      <c r="G49" s="33">
        <f t="shared" si="8"/>
        <v>5.0333999999999994</v>
      </c>
      <c r="H49" s="33">
        <f t="shared" si="8"/>
        <v>0</v>
      </c>
      <c r="I49" s="33">
        <f t="shared" si="8"/>
        <v>6.7221209999999996</v>
      </c>
      <c r="J49" s="33">
        <f t="shared" si="8"/>
        <v>0</v>
      </c>
      <c r="K49" s="33">
        <f t="shared" si="8"/>
        <v>0</v>
      </c>
      <c r="L49" s="33">
        <f t="shared" si="8"/>
        <v>6.7221209999999996</v>
      </c>
      <c r="M49" s="33">
        <f t="shared" si="8"/>
        <v>0</v>
      </c>
      <c r="N49" s="33">
        <f t="shared" si="8"/>
        <v>1.6887209999999999</v>
      </c>
      <c r="O49" s="34">
        <f>E49/D49*100-100</f>
        <v>-100</v>
      </c>
      <c r="P49" s="33">
        <f>SUM(P50,P56)+P59</f>
        <v>0</v>
      </c>
      <c r="Q49" s="33">
        <f>SUM(Q50,Q56)+Q59</f>
        <v>0</v>
      </c>
      <c r="R49" s="33">
        <f>SUM(R50,R56)+R59</f>
        <v>0</v>
      </c>
      <c r="S49" s="33">
        <f>SUM(S50,S56)+S59</f>
        <v>0</v>
      </c>
      <c r="T49" s="33">
        <f>N49</f>
        <v>1.6887209999999999</v>
      </c>
      <c r="U49" s="35">
        <f>O49</f>
        <v>-100</v>
      </c>
      <c r="V49" s="33">
        <f>SUM(V50,V56)+V59</f>
        <v>0</v>
      </c>
      <c r="W49" s="35">
        <v>0</v>
      </c>
      <c r="X49" s="36" t="s">
        <v>114</v>
      </c>
    </row>
    <row r="50" spans="1:65" ht="37.5" x14ac:dyDescent="0.25">
      <c r="A50" s="18" t="s">
        <v>45</v>
      </c>
      <c r="B50" s="19" t="s">
        <v>60</v>
      </c>
      <c r="C50" s="20" t="s">
        <v>27</v>
      </c>
      <c r="D50" s="23">
        <f t="shared" ref="D50:M50" si="9">SUM(D51,D52)</f>
        <v>3.5483999999999996</v>
      </c>
      <c r="E50" s="23">
        <f t="shared" si="9"/>
        <v>0</v>
      </c>
      <c r="F50" s="23">
        <f t="shared" si="9"/>
        <v>0</v>
      </c>
      <c r="G50" s="23">
        <f t="shared" si="9"/>
        <v>3.5483999999999996</v>
      </c>
      <c r="H50" s="23">
        <f t="shared" si="9"/>
        <v>0</v>
      </c>
      <c r="I50" s="23">
        <f t="shared" si="9"/>
        <v>6.7221209999999996</v>
      </c>
      <c r="J50" s="23">
        <f t="shared" si="9"/>
        <v>0</v>
      </c>
      <c r="K50" s="23">
        <f t="shared" si="9"/>
        <v>0</v>
      </c>
      <c r="L50" s="23">
        <f t="shared" si="9"/>
        <v>6.7221209999999996</v>
      </c>
      <c r="M50" s="23">
        <f t="shared" si="9"/>
        <v>0</v>
      </c>
      <c r="N50" s="23">
        <f>I50-D50</f>
        <v>3.173721</v>
      </c>
      <c r="O50" s="21" t="s">
        <v>114</v>
      </c>
      <c r="P50" s="21" t="s">
        <v>114</v>
      </c>
      <c r="Q50" s="21" t="s">
        <v>114</v>
      </c>
      <c r="R50" s="21" t="s">
        <v>114</v>
      </c>
      <c r="S50" s="21" t="s">
        <v>114</v>
      </c>
      <c r="T50" s="21" t="s">
        <v>114</v>
      </c>
      <c r="U50" s="21" t="s">
        <v>114</v>
      </c>
      <c r="V50" s="21" t="s">
        <v>114</v>
      </c>
      <c r="W50" s="21" t="s">
        <v>114</v>
      </c>
      <c r="X50" s="21" t="s">
        <v>114</v>
      </c>
    </row>
    <row r="51" spans="1:65" ht="18.75" x14ac:dyDescent="0.25">
      <c r="A51" s="18" t="s">
        <v>94</v>
      </c>
      <c r="B51" s="19" t="s">
        <v>61</v>
      </c>
      <c r="C51" s="20" t="s">
        <v>27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 t="s">
        <v>114</v>
      </c>
    </row>
    <row r="52" spans="1:65" ht="37.5" x14ac:dyDescent="0.25">
      <c r="A52" s="18" t="s">
        <v>95</v>
      </c>
      <c r="B52" s="19" t="s">
        <v>62</v>
      </c>
      <c r="C52" s="20" t="s">
        <v>27</v>
      </c>
      <c r="D52" s="23">
        <f>D53+D54+D55</f>
        <v>3.5483999999999996</v>
      </c>
      <c r="E52" s="23">
        <f t="shared" ref="E52:N52" si="10">E53+E54+E55</f>
        <v>0</v>
      </c>
      <c r="F52" s="23">
        <f t="shared" si="10"/>
        <v>0</v>
      </c>
      <c r="G52" s="23">
        <f t="shared" si="10"/>
        <v>3.5483999999999996</v>
      </c>
      <c r="H52" s="23">
        <f t="shared" si="10"/>
        <v>0</v>
      </c>
      <c r="I52" s="23">
        <f t="shared" si="10"/>
        <v>6.7221209999999996</v>
      </c>
      <c r="J52" s="23">
        <f t="shared" si="10"/>
        <v>0</v>
      </c>
      <c r="K52" s="23">
        <f t="shared" si="10"/>
        <v>0</v>
      </c>
      <c r="L52" s="23">
        <f t="shared" si="10"/>
        <v>6.7221209999999996</v>
      </c>
      <c r="M52" s="23">
        <f t="shared" si="10"/>
        <v>0</v>
      </c>
      <c r="N52" s="23">
        <f t="shared" si="10"/>
        <v>3.173721</v>
      </c>
      <c r="O52" s="23">
        <f>O53+O54+O55</f>
        <v>-100</v>
      </c>
      <c r="P52" s="23">
        <f t="shared" ref="P52" si="11">P53+P54+P55</f>
        <v>0</v>
      </c>
      <c r="Q52" s="23">
        <f t="shared" ref="Q52" si="12">Q53+Q54+Q55</f>
        <v>0</v>
      </c>
      <c r="R52" s="23">
        <f t="shared" ref="R52" si="13">R53+R54+R55</f>
        <v>0</v>
      </c>
      <c r="S52" s="23">
        <f t="shared" ref="S52" si="14">S53+S54+S55</f>
        <v>0</v>
      </c>
      <c r="T52" s="23">
        <f t="shared" ref="T52" si="15">T53+T54+T55</f>
        <v>-3.5483999999999996</v>
      </c>
      <c r="U52" s="23">
        <f t="shared" ref="U52" si="16">U53+U54+U55</f>
        <v>-100</v>
      </c>
      <c r="V52" s="23">
        <f t="shared" ref="V52" si="17">V53+V54+V55</f>
        <v>0</v>
      </c>
      <c r="W52" s="23">
        <f t="shared" ref="W52" si="18">W53+W54+W55</f>
        <v>0</v>
      </c>
      <c r="X52" s="23" t="s">
        <v>114</v>
      </c>
    </row>
    <row r="53" spans="1:65" ht="18.75" x14ac:dyDescent="0.25">
      <c r="A53" s="18" t="s">
        <v>125</v>
      </c>
      <c r="B53" s="19" t="s">
        <v>130</v>
      </c>
      <c r="C53" s="20" t="s">
        <v>131</v>
      </c>
      <c r="D53" s="23">
        <f>G53</f>
        <v>3.5483999999999996</v>
      </c>
      <c r="E53" s="23">
        <v>0</v>
      </c>
      <c r="F53" s="23">
        <v>0</v>
      </c>
      <c r="G53" s="23">
        <v>3.5483999999999996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f>E53-D53</f>
        <v>-3.5483999999999996</v>
      </c>
      <c r="O53" s="22">
        <f>E53/D53*100-100</f>
        <v>-100</v>
      </c>
      <c r="P53" s="23">
        <v>0</v>
      </c>
      <c r="Q53" s="23">
        <v>0</v>
      </c>
      <c r="R53" s="23">
        <v>0</v>
      </c>
      <c r="S53" s="23">
        <v>0</v>
      </c>
      <c r="T53" s="23">
        <f>N53</f>
        <v>-3.5483999999999996</v>
      </c>
      <c r="U53" s="23">
        <f>O53</f>
        <v>-100</v>
      </c>
      <c r="V53" s="23">
        <v>0</v>
      </c>
      <c r="W53" s="23">
        <v>0</v>
      </c>
      <c r="X53" s="23"/>
    </row>
    <row r="54" spans="1:65" ht="18.75" x14ac:dyDescent="0.25">
      <c r="A54" s="18" t="s">
        <v>128</v>
      </c>
      <c r="B54" s="19" t="s">
        <v>132</v>
      </c>
      <c r="C54" s="20" t="s">
        <v>134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f>L54</f>
        <v>6.7221209999999996</v>
      </c>
      <c r="J54" s="23">
        <v>0</v>
      </c>
      <c r="K54" s="23">
        <v>0</v>
      </c>
      <c r="L54" s="23">
        <v>6.7221209999999996</v>
      </c>
      <c r="M54" s="23">
        <v>0</v>
      </c>
      <c r="N54" s="23">
        <f>L54</f>
        <v>6.7221209999999996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/>
    </row>
    <row r="55" spans="1:65" ht="18.75" x14ac:dyDescent="0.25">
      <c r="A55" s="18" t="s">
        <v>129</v>
      </c>
      <c r="B55" s="19" t="s">
        <v>133</v>
      </c>
      <c r="C55" s="20" t="s">
        <v>135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/>
    </row>
    <row r="56" spans="1:65" s="38" customFormat="1" ht="18.75" x14ac:dyDescent="0.25">
      <c r="A56" s="30" t="s">
        <v>47</v>
      </c>
      <c r="B56" s="31" t="s">
        <v>63</v>
      </c>
      <c r="C56" s="32" t="s">
        <v>27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 t="s">
        <v>114</v>
      </c>
    </row>
    <row r="57" spans="1:65" ht="18.75" x14ac:dyDescent="0.25">
      <c r="A57" s="18" t="s">
        <v>96</v>
      </c>
      <c r="B57" s="19" t="s">
        <v>64</v>
      </c>
      <c r="C57" s="20" t="s">
        <v>27</v>
      </c>
      <c r="D57" s="23" t="s">
        <v>114</v>
      </c>
      <c r="E57" s="23" t="s">
        <v>114</v>
      </c>
      <c r="F57" s="23" t="s">
        <v>114</v>
      </c>
      <c r="G57" s="23" t="s">
        <v>114</v>
      </c>
      <c r="H57" s="23" t="s">
        <v>114</v>
      </c>
      <c r="I57" s="23" t="s">
        <v>114</v>
      </c>
      <c r="J57" s="23" t="s">
        <v>114</v>
      </c>
      <c r="K57" s="23" t="s">
        <v>114</v>
      </c>
      <c r="L57" s="23" t="s">
        <v>114</v>
      </c>
      <c r="M57" s="23" t="s">
        <v>114</v>
      </c>
      <c r="N57" s="23" t="s">
        <v>114</v>
      </c>
      <c r="O57" s="23" t="s">
        <v>114</v>
      </c>
      <c r="P57" s="23" t="s">
        <v>114</v>
      </c>
      <c r="Q57" s="23" t="s">
        <v>114</v>
      </c>
      <c r="R57" s="23" t="s">
        <v>114</v>
      </c>
      <c r="S57" s="23" t="s">
        <v>114</v>
      </c>
      <c r="T57" s="23" t="s">
        <v>114</v>
      </c>
      <c r="U57" s="23" t="s">
        <v>114</v>
      </c>
      <c r="V57" s="23" t="s">
        <v>114</v>
      </c>
      <c r="W57" s="23" t="s">
        <v>114</v>
      </c>
      <c r="X57" s="23" t="s">
        <v>114</v>
      </c>
    </row>
    <row r="58" spans="1:65" ht="18.75" x14ac:dyDescent="0.25">
      <c r="A58" s="18" t="s">
        <v>97</v>
      </c>
      <c r="B58" s="19" t="s">
        <v>116</v>
      </c>
      <c r="C58" s="20" t="s">
        <v>27</v>
      </c>
      <c r="D58" s="21" t="s">
        <v>114</v>
      </c>
      <c r="E58" s="21" t="s">
        <v>114</v>
      </c>
      <c r="F58" s="21" t="s">
        <v>114</v>
      </c>
      <c r="G58" s="21" t="s">
        <v>114</v>
      </c>
      <c r="H58" s="21" t="s">
        <v>114</v>
      </c>
      <c r="I58" s="21" t="s">
        <v>114</v>
      </c>
      <c r="J58" s="21" t="s">
        <v>114</v>
      </c>
      <c r="K58" s="21" t="s">
        <v>114</v>
      </c>
      <c r="L58" s="21" t="s">
        <v>114</v>
      </c>
      <c r="M58" s="21" t="s">
        <v>114</v>
      </c>
      <c r="N58" s="21" t="s">
        <v>114</v>
      </c>
      <c r="O58" s="21" t="s">
        <v>114</v>
      </c>
      <c r="P58" s="21" t="s">
        <v>114</v>
      </c>
      <c r="Q58" s="21" t="s">
        <v>114</v>
      </c>
      <c r="R58" s="21" t="s">
        <v>114</v>
      </c>
      <c r="S58" s="21" t="s">
        <v>114</v>
      </c>
      <c r="T58" s="21" t="s">
        <v>114</v>
      </c>
      <c r="U58" s="21" t="s">
        <v>114</v>
      </c>
      <c r="V58" s="21" t="s">
        <v>114</v>
      </c>
      <c r="W58" s="21" t="s">
        <v>114</v>
      </c>
      <c r="X58" s="21" t="s">
        <v>114</v>
      </c>
    </row>
    <row r="59" spans="1:65" s="38" customFormat="1" ht="18.75" x14ac:dyDescent="0.25">
      <c r="A59" s="30" t="s">
        <v>98</v>
      </c>
      <c r="B59" s="31" t="s">
        <v>65</v>
      </c>
      <c r="C59" s="32" t="s">
        <v>27</v>
      </c>
      <c r="D59" s="33">
        <f>D60+D66</f>
        <v>1.4850000000000001</v>
      </c>
      <c r="E59" s="33">
        <f t="shared" ref="E59:W59" si="19">E60+E66</f>
        <v>0</v>
      </c>
      <c r="F59" s="33">
        <f t="shared" si="19"/>
        <v>0</v>
      </c>
      <c r="G59" s="33">
        <f t="shared" si="19"/>
        <v>1.4850000000000001</v>
      </c>
      <c r="H59" s="33">
        <f t="shared" si="19"/>
        <v>0</v>
      </c>
      <c r="I59" s="33">
        <f t="shared" si="19"/>
        <v>0</v>
      </c>
      <c r="J59" s="33">
        <f t="shared" si="19"/>
        <v>0</v>
      </c>
      <c r="K59" s="33">
        <f t="shared" si="19"/>
        <v>0</v>
      </c>
      <c r="L59" s="33">
        <f t="shared" si="19"/>
        <v>0</v>
      </c>
      <c r="M59" s="33">
        <f t="shared" si="19"/>
        <v>0</v>
      </c>
      <c r="N59" s="33">
        <f t="shared" si="19"/>
        <v>-1.4850000000000001</v>
      </c>
      <c r="O59" s="35">
        <f>U59</f>
        <v>-100</v>
      </c>
      <c r="P59" s="33">
        <f t="shared" si="19"/>
        <v>0</v>
      </c>
      <c r="Q59" s="33">
        <f t="shared" si="19"/>
        <v>0</v>
      </c>
      <c r="R59" s="33">
        <f t="shared" si="19"/>
        <v>0</v>
      </c>
      <c r="S59" s="33">
        <f t="shared" si="19"/>
        <v>0</v>
      </c>
      <c r="T59" s="33">
        <f t="shared" si="19"/>
        <v>-1.4850000000000001</v>
      </c>
      <c r="U59" s="35">
        <f t="shared" si="19"/>
        <v>-100</v>
      </c>
      <c r="V59" s="33">
        <f t="shared" si="19"/>
        <v>0</v>
      </c>
      <c r="W59" s="33">
        <f t="shared" si="19"/>
        <v>0</v>
      </c>
      <c r="X59" s="33"/>
    </row>
    <row r="60" spans="1:65" s="38" customFormat="1" ht="18.75" x14ac:dyDescent="0.25">
      <c r="A60" s="30" t="s">
        <v>99</v>
      </c>
      <c r="B60" s="31" t="s">
        <v>115</v>
      </c>
      <c r="C60" s="32" t="s">
        <v>27</v>
      </c>
      <c r="D60" s="33">
        <f>D61</f>
        <v>1.4850000000000001</v>
      </c>
      <c r="E60" s="33">
        <f t="shared" ref="E60:W60" si="20">E61</f>
        <v>0</v>
      </c>
      <c r="F60" s="33">
        <f t="shared" si="20"/>
        <v>0</v>
      </c>
      <c r="G60" s="33">
        <f t="shared" si="20"/>
        <v>1.4850000000000001</v>
      </c>
      <c r="H60" s="36">
        <f t="shared" si="20"/>
        <v>0</v>
      </c>
      <c r="I60" s="36">
        <f t="shared" si="20"/>
        <v>0</v>
      </c>
      <c r="J60" s="36">
        <f t="shared" si="20"/>
        <v>0</v>
      </c>
      <c r="K60" s="36">
        <f t="shared" si="20"/>
        <v>0</v>
      </c>
      <c r="L60" s="36">
        <f t="shared" si="20"/>
        <v>0</v>
      </c>
      <c r="M60" s="36">
        <f t="shared" si="20"/>
        <v>0</v>
      </c>
      <c r="N60" s="36">
        <f t="shared" si="20"/>
        <v>-1.4850000000000001</v>
      </c>
      <c r="O60" s="35">
        <f t="shared" si="20"/>
        <v>-100</v>
      </c>
      <c r="P60" s="36">
        <f t="shared" si="20"/>
        <v>0</v>
      </c>
      <c r="Q60" s="36">
        <f t="shared" si="20"/>
        <v>0</v>
      </c>
      <c r="R60" s="36">
        <f t="shared" si="20"/>
        <v>0</v>
      </c>
      <c r="S60" s="36">
        <f t="shared" si="20"/>
        <v>0</v>
      </c>
      <c r="T60" s="36">
        <f t="shared" si="20"/>
        <v>-1.4850000000000001</v>
      </c>
      <c r="U60" s="35">
        <f t="shared" si="20"/>
        <v>-100</v>
      </c>
      <c r="V60" s="36">
        <f t="shared" si="20"/>
        <v>0</v>
      </c>
      <c r="W60" s="36">
        <f t="shared" si="20"/>
        <v>0</v>
      </c>
      <c r="X60" s="36" t="s">
        <v>114</v>
      </c>
    </row>
    <row r="61" spans="1:65" ht="18.75" x14ac:dyDescent="0.25">
      <c r="A61" s="18" t="s">
        <v>121</v>
      </c>
      <c r="B61" s="19" t="s">
        <v>122</v>
      </c>
      <c r="C61" s="20" t="s">
        <v>123</v>
      </c>
      <c r="D61" s="23">
        <v>1.4850000000000001</v>
      </c>
      <c r="E61" s="23">
        <v>0</v>
      </c>
      <c r="F61" s="23">
        <v>0</v>
      </c>
      <c r="G61" s="23">
        <v>1.4850000000000001</v>
      </c>
      <c r="H61" s="21">
        <v>0</v>
      </c>
      <c r="I61" s="21">
        <f>L61+M61</f>
        <v>0</v>
      </c>
      <c r="J61" s="21">
        <v>0</v>
      </c>
      <c r="K61" s="21">
        <v>0</v>
      </c>
      <c r="L61" s="21">
        <v>0</v>
      </c>
      <c r="M61" s="21">
        <v>0</v>
      </c>
      <c r="N61" s="21">
        <f>I61-D61</f>
        <v>-1.4850000000000001</v>
      </c>
      <c r="O61" s="24">
        <f>E61/D61*100-100</f>
        <v>-100</v>
      </c>
      <c r="P61" s="21">
        <v>0</v>
      </c>
      <c r="Q61" s="21">
        <v>0</v>
      </c>
      <c r="R61" s="21">
        <v>0</v>
      </c>
      <c r="S61" s="21">
        <v>0</v>
      </c>
      <c r="T61" s="21">
        <f>L61-G61</f>
        <v>-1.4850000000000001</v>
      </c>
      <c r="U61" s="24">
        <f>O61</f>
        <v>-100</v>
      </c>
      <c r="V61" s="21">
        <v>0</v>
      </c>
      <c r="W61" s="21">
        <v>0</v>
      </c>
      <c r="X61" s="21"/>
    </row>
    <row r="62" spans="1:65" ht="18.75" x14ac:dyDescent="0.25">
      <c r="A62" s="18" t="s">
        <v>100</v>
      </c>
      <c r="B62" s="19" t="s">
        <v>66</v>
      </c>
      <c r="C62" s="20" t="s">
        <v>27</v>
      </c>
      <c r="D62" s="21" t="s">
        <v>114</v>
      </c>
      <c r="E62" s="21" t="s">
        <v>114</v>
      </c>
      <c r="F62" s="21" t="s">
        <v>114</v>
      </c>
      <c r="G62" s="21" t="s">
        <v>114</v>
      </c>
      <c r="H62" s="21" t="s">
        <v>114</v>
      </c>
      <c r="I62" s="21" t="s">
        <v>114</v>
      </c>
      <c r="J62" s="21" t="s">
        <v>114</v>
      </c>
      <c r="K62" s="21" t="s">
        <v>114</v>
      </c>
      <c r="L62" s="21" t="s">
        <v>114</v>
      </c>
      <c r="M62" s="21" t="s">
        <v>114</v>
      </c>
      <c r="N62" s="21" t="s">
        <v>114</v>
      </c>
      <c r="O62" s="21" t="s">
        <v>114</v>
      </c>
      <c r="P62" s="21" t="s">
        <v>114</v>
      </c>
      <c r="Q62" s="21" t="s">
        <v>114</v>
      </c>
      <c r="R62" s="21" t="s">
        <v>114</v>
      </c>
      <c r="S62" s="21" t="s">
        <v>114</v>
      </c>
      <c r="T62" s="21" t="s">
        <v>114</v>
      </c>
      <c r="U62" s="21" t="s">
        <v>114</v>
      </c>
      <c r="V62" s="21" t="s">
        <v>114</v>
      </c>
      <c r="W62" s="21" t="s">
        <v>114</v>
      </c>
      <c r="X62" s="21" t="s">
        <v>114</v>
      </c>
    </row>
    <row r="63" spans="1:65" ht="18.75" hidden="1" x14ac:dyDescent="0.25">
      <c r="A63" s="18" t="s">
        <v>120</v>
      </c>
      <c r="B63" s="19" t="s">
        <v>118</v>
      </c>
      <c r="C63" s="20" t="s">
        <v>119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44"/>
      <c r="AY63" s="1">
        <v>0.54</v>
      </c>
      <c r="AZ63" s="1">
        <v>0</v>
      </c>
      <c r="BA63" s="1">
        <v>0</v>
      </c>
      <c r="BB63" s="1">
        <v>0</v>
      </c>
      <c r="BC63" s="1">
        <v>0.54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0.54</v>
      </c>
      <c r="BJ63" s="1">
        <v>0</v>
      </c>
      <c r="BK63" s="1">
        <v>0</v>
      </c>
      <c r="BL63" s="1">
        <v>0.54</v>
      </c>
      <c r="BM63" s="1">
        <v>0</v>
      </c>
    </row>
    <row r="64" spans="1:65" ht="18.75" x14ac:dyDescent="0.25">
      <c r="A64" s="18" t="s">
        <v>101</v>
      </c>
      <c r="B64" s="19" t="s">
        <v>67</v>
      </c>
      <c r="C64" s="20" t="s">
        <v>27</v>
      </c>
      <c r="D64" s="21" t="s">
        <v>114</v>
      </c>
      <c r="E64" s="21" t="s">
        <v>114</v>
      </c>
      <c r="F64" s="21" t="s">
        <v>114</v>
      </c>
      <c r="G64" s="21" t="s">
        <v>114</v>
      </c>
      <c r="H64" s="21" t="s">
        <v>114</v>
      </c>
      <c r="I64" s="21" t="s">
        <v>114</v>
      </c>
      <c r="J64" s="21" t="s">
        <v>114</v>
      </c>
      <c r="K64" s="21" t="s">
        <v>114</v>
      </c>
      <c r="L64" s="21" t="s">
        <v>114</v>
      </c>
      <c r="M64" s="21" t="s">
        <v>114</v>
      </c>
      <c r="N64" s="21" t="s">
        <v>114</v>
      </c>
      <c r="O64" s="21" t="s">
        <v>114</v>
      </c>
      <c r="P64" s="21" t="s">
        <v>114</v>
      </c>
      <c r="Q64" s="21" t="s">
        <v>114</v>
      </c>
      <c r="R64" s="21" t="s">
        <v>114</v>
      </c>
      <c r="S64" s="21" t="s">
        <v>114</v>
      </c>
      <c r="T64" s="21" t="s">
        <v>114</v>
      </c>
      <c r="U64" s="21" t="s">
        <v>114</v>
      </c>
      <c r="V64" s="21" t="s">
        <v>114</v>
      </c>
      <c r="W64" s="21" t="s">
        <v>114</v>
      </c>
      <c r="X64" s="21" t="s">
        <v>114</v>
      </c>
    </row>
    <row r="65" spans="1:24" ht="18.75" x14ac:dyDescent="0.25">
      <c r="A65" s="18" t="s">
        <v>102</v>
      </c>
      <c r="B65" s="19" t="s">
        <v>68</v>
      </c>
      <c r="C65" s="20" t="s">
        <v>27</v>
      </c>
      <c r="D65" s="21" t="s">
        <v>114</v>
      </c>
      <c r="E65" s="21" t="s">
        <v>114</v>
      </c>
      <c r="F65" s="21" t="s">
        <v>114</v>
      </c>
      <c r="G65" s="21" t="s">
        <v>114</v>
      </c>
      <c r="H65" s="21" t="s">
        <v>114</v>
      </c>
      <c r="I65" s="21" t="s">
        <v>114</v>
      </c>
      <c r="J65" s="21" t="s">
        <v>114</v>
      </c>
      <c r="K65" s="21" t="s">
        <v>114</v>
      </c>
      <c r="L65" s="21" t="s">
        <v>114</v>
      </c>
      <c r="M65" s="21" t="s">
        <v>114</v>
      </c>
      <c r="N65" s="21" t="s">
        <v>114</v>
      </c>
      <c r="O65" s="21" t="s">
        <v>114</v>
      </c>
      <c r="P65" s="21" t="s">
        <v>114</v>
      </c>
      <c r="Q65" s="21" t="s">
        <v>114</v>
      </c>
      <c r="R65" s="21" t="s">
        <v>114</v>
      </c>
      <c r="S65" s="21" t="s">
        <v>114</v>
      </c>
      <c r="T65" s="21" t="s">
        <v>114</v>
      </c>
      <c r="U65" s="21" t="s">
        <v>114</v>
      </c>
      <c r="V65" s="21" t="s">
        <v>114</v>
      </c>
      <c r="W65" s="21" t="s">
        <v>114</v>
      </c>
      <c r="X65" s="21" t="s">
        <v>114</v>
      </c>
    </row>
    <row r="66" spans="1:24" s="38" customFormat="1" ht="37.5" x14ac:dyDescent="0.25">
      <c r="A66" s="30" t="s">
        <v>103</v>
      </c>
      <c r="B66" s="31" t="s">
        <v>69</v>
      </c>
      <c r="C66" s="32" t="s">
        <v>27</v>
      </c>
      <c r="D66" s="36">
        <f>D67</f>
        <v>0</v>
      </c>
      <c r="E66" s="36">
        <f t="shared" ref="E66:W66" si="21">E67</f>
        <v>0</v>
      </c>
      <c r="F66" s="36">
        <f t="shared" si="21"/>
        <v>0</v>
      </c>
      <c r="G66" s="36">
        <f t="shared" si="21"/>
        <v>0</v>
      </c>
      <c r="H66" s="36">
        <f t="shared" si="21"/>
        <v>0</v>
      </c>
      <c r="I66" s="36">
        <f t="shared" si="21"/>
        <v>0</v>
      </c>
      <c r="J66" s="36">
        <f t="shared" si="21"/>
        <v>0</v>
      </c>
      <c r="K66" s="36">
        <f t="shared" si="21"/>
        <v>0</v>
      </c>
      <c r="L66" s="36">
        <f t="shared" si="21"/>
        <v>0</v>
      </c>
      <c r="M66" s="36">
        <f t="shared" si="21"/>
        <v>0</v>
      </c>
      <c r="N66" s="36">
        <f t="shared" si="21"/>
        <v>0</v>
      </c>
      <c r="O66" s="36">
        <f t="shared" si="21"/>
        <v>0</v>
      </c>
      <c r="P66" s="36">
        <f t="shared" si="21"/>
        <v>0</v>
      </c>
      <c r="Q66" s="36">
        <f t="shared" si="21"/>
        <v>0</v>
      </c>
      <c r="R66" s="36">
        <f t="shared" si="21"/>
        <v>0</v>
      </c>
      <c r="S66" s="36">
        <f t="shared" si="21"/>
        <v>0</v>
      </c>
      <c r="T66" s="36">
        <f t="shared" si="21"/>
        <v>0</v>
      </c>
      <c r="U66" s="36">
        <f t="shared" si="21"/>
        <v>0</v>
      </c>
      <c r="V66" s="36">
        <f t="shared" si="21"/>
        <v>0</v>
      </c>
      <c r="W66" s="36">
        <f t="shared" si="21"/>
        <v>0</v>
      </c>
      <c r="X66" s="36" t="s">
        <v>114</v>
      </c>
    </row>
    <row r="67" spans="1:24" ht="18.75" hidden="1" x14ac:dyDescent="0.25">
      <c r="A67" s="18"/>
      <c r="B67" s="19"/>
      <c r="C67" s="20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</row>
    <row r="68" spans="1:24" ht="18.75" x14ac:dyDescent="0.25">
      <c r="A68" s="18" t="s">
        <v>104</v>
      </c>
      <c r="B68" s="19" t="s">
        <v>70</v>
      </c>
      <c r="C68" s="20" t="s">
        <v>27</v>
      </c>
      <c r="D68" s="21" t="s">
        <v>114</v>
      </c>
      <c r="E68" s="21" t="s">
        <v>114</v>
      </c>
      <c r="F68" s="21" t="s">
        <v>114</v>
      </c>
      <c r="G68" s="21" t="s">
        <v>114</v>
      </c>
      <c r="H68" s="21" t="s">
        <v>114</v>
      </c>
      <c r="I68" s="21" t="s">
        <v>114</v>
      </c>
      <c r="J68" s="21" t="s">
        <v>114</v>
      </c>
      <c r="K68" s="21" t="s">
        <v>114</v>
      </c>
      <c r="L68" s="21" t="s">
        <v>114</v>
      </c>
      <c r="M68" s="21" t="s">
        <v>114</v>
      </c>
      <c r="N68" s="21" t="s">
        <v>114</v>
      </c>
      <c r="O68" s="21" t="s">
        <v>114</v>
      </c>
      <c r="P68" s="21" t="s">
        <v>114</v>
      </c>
      <c r="Q68" s="21" t="s">
        <v>114</v>
      </c>
      <c r="R68" s="21" t="s">
        <v>114</v>
      </c>
      <c r="S68" s="21" t="s">
        <v>114</v>
      </c>
      <c r="T68" s="21" t="s">
        <v>114</v>
      </c>
      <c r="U68" s="21" t="s">
        <v>114</v>
      </c>
      <c r="V68" s="21" t="s">
        <v>114</v>
      </c>
      <c r="W68" s="21" t="s">
        <v>114</v>
      </c>
      <c r="X68" s="21" t="s">
        <v>114</v>
      </c>
    </row>
    <row r="69" spans="1:24" ht="18.75" x14ac:dyDescent="0.25">
      <c r="A69" s="18" t="s">
        <v>105</v>
      </c>
      <c r="B69" s="19" t="s">
        <v>71</v>
      </c>
      <c r="C69" s="20" t="s">
        <v>27</v>
      </c>
      <c r="D69" s="21" t="s">
        <v>114</v>
      </c>
      <c r="E69" s="21" t="s">
        <v>114</v>
      </c>
      <c r="F69" s="21" t="s">
        <v>114</v>
      </c>
      <c r="G69" s="21" t="s">
        <v>114</v>
      </c>
      <c r="H69" s="21" t="s">
        <v>114</v>
      </c>
      <c r="I69" s="21" t="s">
        <v>114</v>
      </c>
      <c r="J69" s="21" t="s">
        <v>114</v>
      </c>
      <c r="K69" s="21" t="s">
        <v>114</v>
      </c>
      <c r="L69" s="21" t="s">
        <v>114</v>
      </c>
      <c r="M69" s="21" t="s">
        <v>114</v>
      </c>
      <c r="N69" s="21" t="s">
        <v>114</v>
      </c>
      <c r="O69" s="21" t="s">
        <v>114</v>
      </c>
      <c r="P69" s="21" t="s">
        <v>114</v>
      </c>
      <c r="Q69" s="21" t="s">
        <v>114</v>
      </c>
      <c r="R69" s="21" t="s">
        <v>114</v>
      </c>
      <c r="S69" s="21" t="s">
        <v>114</v>
      </c>
      <c r="T69" s="21" t="s">
        <v>114</v>
      </c>
      <c r="U69" s="21" t="s">
        <v>114</v>
      </c>
      <c r="V69" s="21" t="s">
        <v>114</v>
      </c>
      <c r="W69" s="21" t="s">
        <v>114</v>
      </c>
      <c r="X69" s="21" t="s">
        <v>114</v>
      </c>
    </row>
    <row r="70" spans="1:24" ht="37.5" x14ac:dyDescent="0.25">
      <c r="A70" s="18" t="s">
        <v>106</v>
      </c>
      <c r="B70" s="19" t="s">
        <v>72</v>
      </c>
      <c r="C70" s="20" t="s">
        <v>27</v>
      </c>
      <c r="D70" s="21" t="s">
        <v>114</v>
      </c>
      <c r="E70" s="21" t="s">
        <v>114</v>
      </c>
      <c r="F70" s="21" t="s">
        <v>114</v>
      </c>
      <c r="G70" s="21" t="s">
        <v>114</v>
      </c>
      <c r="H70" s="21" t="s">
        <v>114</v>
      </c>
      <c r="I70" s="21" t="s">
        <v>114</v>
      </c>
      <c r="J70" s="21" t="s">
        <v>114</v>
      </c>
      <c r="K70" s="21" t="s">
        <v>114</v>
      </c>
      <c r="L70" s="21" t="s">
        <v>114</v>
      </c>
      <c r="M70" s="21" t="s">
        <v>114</v>
      </c>
      <c r="N70" s="21" t="s">
        <v>114</v>
      </c>
      <c r="O70" s="21" t="s">
        <v>114</v>
      </c>
      <c r="P70" s="21" t="s">
        <v>114</v>
      </c>
      <c r="Q70" s="21" t="s">
        <v>114</v>
      </c>
      <c r="R70" s="21" t="s">
        <v>114</v>
      </c>
      <c r="S70" s="21" t="s">
        <v>114</v>
      </c>
      <c r="T70" s="21" t="s">
        <v>114</v>
      </c>
      <c r="U70" s="21" t="s">
        <v>114</v>
      </c>
      <c r="V70" s="21" t="s">
        <v>114</v>
      </c>
      <c r="W70" s="21" t="s">
        <v>114</v>
      </c>
      <c r="X70" s="21" t="s">
        <v>114</v>
      </c>
    </row>
    <row r="71" spans="1:24" ht="37.5" x14ac:dyDescent="0.25">
      <c r="A71" s="18" t="s">
        <v>107</v>
      </c>
      <c r="B71" s="19" t="s">
        <v>73</v>
      </c>
      <c r="C71" s="20" t="s">
        <v>27</v>
      </c>
      <c r="D71" s="21" t="s">
        <v>114</v>
      </c>
      <c r="E71" s="21" t="s">
        <v>114</v>
      </c>
      <c r="F71" s="21" t="s">
        <v>114</v>
      </c>
      <c r="G71" s="21" t="s">
        <v>114</v>
      </c>
      <c r="H71" s="21" t="s">
        <v>114</v>
      </c>
      <c r="I71" s="21" t="s">
        <v>114</v>
      </c>
      <c r="J71" s="21" t="s">
        <v>114</v>
      </c>
      <c r="K71" s="21" t="s">
        <v>114</v>
      </c>
      <c r="L71" s="21" t="s">
        <v>114</v>
      </c>
      <c r="M71" s="21" t="s">
        <v>114</v>
      </c>
      <c r="N71" s="21" t="s">
        <v>114</v>
      </c>
      <c r="O71" s="21" t="s">
        <v>114</v>
      </c>
      <c r="P71" s="21" t="s">
        <v>114</v>
      </c>
      <c r="Q71" s="21" t="s">
        <v>114</v>
      </c>
      <c r="R71" s="21" t="s">
        <v>114</v>
      </c>
      <c r="S71" s="21" t="s">
        <v>114</v>
      </c>
      <c r="T71" s="21" t="s">
        <v>114</v>
      </c>
      <c r="U71" s="21" t="s">
        <v>114</v>
      </c>
      <c r="V71" s="21" t="s">
        <v>114</v>
      </c>
      <c r="W71" s="21" t="s">
        <v>114</v>
      </c>
      <c r="X71" s="21" t="s">
        <v>114</v>
      </c>
    </row>
    <row r="72" spans="1:24" ht="18.75" x14ac:dyDescent="0.25">
      <c r="A72" s="18" t="s">
        <v>108</v>
      </c>
      <c r="B72" s="19" t="s">
        <v>74</v>
      </c>
      <c r="C72" s="20" t="s">
        <v>27</v>
      </c>
      <c r="D72" s="21" t="s">
        <v>114</v>
      </c>
      <c r="E72" s="21" t="s">
        <v>114</v>
      </c>
      <c r="F72" s="21" t="s">
        <v>114</v>
      </c>
      <c r="G72" s="21" t="s">
        <v>114</v>
      </c>
      <c r="H72" s="21" t="s">
        <v>114</v>
      </c>
      <c r="I72" s="21" t="s">
        <v>114</v>
      </c>
      <c r="J72" s="21" t="s">
        <v>114</v>
      </c>
      <c r="K72" s="21" t="s">
        <v>114</v>
      </c>
      <c r="L72" s="21" t="s">
        <v>114</v>
      </c>
      <c r="M72" s="21" t="s">
        <v>114</v>
      </c>
      <c r="N72" s="21" t="s">
        <v>114</v>
      </c>
      <c r="O72" s="21" t="s">
        <v>114</v>
      </c>
      <c r="P72" s="21" t="s">
        <v>114</v>
      </c>
      <c r="Q72" s="21" t="s">
        <v>114</v>
      </c>
      <c r="R72" s="21" t="s">
        <v>114</v>
      </c>
      <c r="S72" s="21" t="s">
        <v>114</v>
      </c>
      <c r="T72" s="21" t="s">
        <v>114</v>
      </c>
      <c r="U72" s="21" t="s">
        <v>114</v>
      </c>
      <c r="V72" s="21" t="s">
        <v>114</v>
      </c>
      <c r="W72" s="21" t="s">
        <v>114</v>
      </c>
      <c r="X72" s="21" t="s">
        <v>114</v>
      </c>
    </row>
    <row r="73" spans="1:24" ht="18.75" x14ac:dyDescent="0.25">
      <c r="A73" s="18" t="s">
        <v>109</v>
      </c>
      <c r="B73" s="19" t="s">
        <v>75</v>
      </c>
      <c r="C73" s="20" t="s">
        <v>27</v>
      </c>
      <c r="D73" s="21" t="s">
        <v>114</v>
      </c>
      <c r="E73" s="21" t="s">
        <v>114</v>
      </c>
      <c r="F73" s="21" t="s">
        <v>114</v>
      </c>
      <c r="G73" s="21" t="s">
        <v>114</v>
      </c>
      <c r="H73" s="21" t="s">
        <v>114</v>
      </c>
      <c r="I73" s="21" t="s">
        <v>114</v>
      </c>
      <c r="J73" s="21" t="s">
        <v>114</v>
      </c>
      <c r="K73" s="21" t="s">
        <v>114</v>
      </c>
      <c r="L73" s="21" t="s">
        <v>114</v>
      </c>
      <c r="M73" s="21" t="s">
        <v>114</v>
      </c>
      <c r="N73" s="21" t="s">
        <v>114</v>
      </c>
      <c r="O73" s="21" t="s">
        <v>114</v>
      </c>
      <c r="P73" s="21" t="s">
        <v>114</v>
      </c>
      <c r="Q73" s="21" t="s">
        <v>114</v>
      </c>
      <c r="R73" s="21" t="s">
        <v>114</v>
      </c>
      <c r="S73" s="21" t="s">
        <v>114</v>
      </c>
      <c r="T73" s="21" t="s">
        <v>114</v>
      </c>
      <c r="U73" s="21" t="s">
        <v>114</v>
      </c>
      <c r="V73" s="21" t="s">
        <v>114</v>
      </c>
      <c r="W73" s="21" t="s">
        <v>114</v>
      </c>
      <c r="X73" s="21" t="s">
        <v>114</v>
      </c>
    </row>
    <row r="74" spans="1:24" ht="37.5" x14ac:dyDescent="0.25">
      <c r="A74" s="18" t="s">
        <v>110</v>
      </c>
      <c r="B74" s="19" t="s">
        <v>76</v>
      </c>
      <c r="C74" s="20" t="s">
        <v>27</v>
      </c>
      <c r="D74" s="21" t="s">
        <v>114</v>
      </c>
      <c r="E74" s="21" t="s">
        <v>114</v>
      </c>
      <c r="F74" s="21" t="s">
        <v>114</v>
      </c>
      <c r="G74" s="21" t="s">
        <v>114</v>
      </c>
      <c r="H74" s="21" t="s">
        <v>114</v>
      </c>
      <c r="I74" s="21" t="s">
        <v>114</v>
      </c>
      <c r="J74" s="21" t="s">
        <v>114</v>
      </c>
      <c r="K74" s="21" t="s">
        <v>114</v>
      </c>
      <c r="L74" s="21" t="s">
        <v>114</v>
      </c>
      <c r="M74" s="21" t="s">
        <v>114</v>
      </c>
      <c r="N74" s="21" t="s">
        <v>114</v>
      </c>
      <c r="O74" s="21" t="s">
        <v>114</v>
      </c>
      <c r="P74" s="21" t="s">
        <v>114</v>
      </c>
      <c r="Q74" s="21" t="s">
        <v>114</v>
      </c>
      <c r="R74" s="21" t="s">
        <v>114</v>
      </c>
      <c r="S74" s="21" t="s">
        <v>114</v>
      </c>
      <c r="T74" s="21" t="s">
        <v>114</v>
      </c>
      <c r="U74" s="21" t="s">
        <v>114</v>
      </c>
      <c r="V74" s="21" t="s">
        <v>114</v>
      </c>
      <c r="W74" s="21" t="s">
        <v>114</v>
      </c>
      <c r="X74" s="21" t="s">
        <v>114</v>
      </c>
    </row>
    <row r="75" spans="1:24" ht="37.5" x14ac:dyDescent="0.25">
      <c r="A75" s="18" t="s">
        <v>90</v>
      </c>
      <c r="B75" s="19" t="s">
        <v>77</v>
      </c>
      <c r="C75" s="20" t="s">
        <v>27</v>
      </c>
      <c r="D75" s="21" t="s">
        <v>114</v>
      </c>
      <c r="E75" s="21" t="s">
        <v>114</v>
      </c>
      <c r="F75" s="21" t="s">
        <v>114</v>
      </c>
      <c r="G75" s="21" t="s">
        <v>114</v>
      </c>
      <c r="H75" s="21" t="s">
        <v>114</v>
      </c>
      <c r="I75" s="21" t="s">
        <v>114</v>
      </c>
      <c r="J75" s="21" t="s">
        <v>114</v>
      </c>
      <c r="K75" s="21" t="s">
        <v>114</v>
      </c>
      <c r="L75" s="21" t="s">
        <v>114</v>
      </c>
      <c r="M75" s="21" t="s">
        <v>114</v>
      </c>
      <c r="N75" s="21" t="s">
        <v>114</v>
      </c>
      <c r="O75" s="21" t="s">
        <v>114</v>
      </c>
      <c r="P75" s="21" t="s">
        <v>114</v>
      </c>
      <c r="Q75" s="21" t="s">
        <v>114</v>
      </c>
      <c r="R75" s="21" t="s">
        <v>114</v>
      </c>
      <c r="S75" s="21" t="s">
        <v>114</v>
      </c>
      <c r="T75" s="21" t="s">
        <v>114</v>
      </c>
      <c r="U75" s="21" t="s">
        <v>114</v>
      </c>
      <c r="V75" s="21" t="s">
        <v>114</v>
      </c>
      <c r="W75" s="21" t="s">
        <v>114</v>
      </c>
      <c r="X75" s="21" t="s">
        <v>114</v>
      </c>
    </row>
    <row r="76" spans="1:24" ht="37.5" x14ac:dyDescent="0.25">
      <c r="A76" s="18" t="s">
        <v>91</v>
      </c>
      <c r="B76" s="19" t="s">
        <v>78</v>
      </c>
      <c r="C76" s="20" t="s">
        <v>27</v>
      </c>
      <c r="D76" s="21" t="s">
        <v>114</v>
      </c>
      <c r="E76" s="21" t="s">
        <v>114</v>
      </c>
      <c r="F76" s="21" t="s">
        <v>114</v>
      </c>
      <c r="G76" s="21" t="s">
        <v>114</v>
      </c>
      <c r="H76" s="21" t="s">
        <v>114</v>
      </c>
      <c r="I76" s="21" t="s">
        <v>114</v>
      </c>
      <c r="J76" s="21" t="s">
        <v>114</v>
      </c>
      <c r="K76" s="21" t="s">
        <v>114</v>
      </c>
      <c r="L76" s="21" t="s">
        <v>114</v>
      </c>
      <c r="M76" s="21" t="s">
        <v>114</v>
      </c>
      <c r="N76" s="21" t="s">
        <v>114</v>
      </c>
      <c r="O76" s="21" t="s">
        <v>114</v>
      </c>
      <c r="P76" s="21" t="s">
        <v>114</v>
      </c>
      <c r="Q76" s="21" t="s">
        <v>114</v>
      </c>
      <c r="R76" s="21" t="s">
        <v>114</v>
      </c>
      <c r="S76" s="21" t="s">
        <v>114</v>
      </c>
      <c r="T76" s="21" t="s">
        <v>114</v>
      </c>
      <c r="U76" s="21" t="s">
        <v>114</v>
      </c>
      <c r="V76" s="21" t="s">
        <v>114</v>
      </c>
      <c r="W76" s="21" t="s">
        <v>114</v>
      </c>
      <c r="X76" s="21" t="s">
        <v>114</v>
      </c>
    </row>
    <row r="77" spans="1:24" ht="18.75" x14ac:dyDescent="0.25">
      <c r="A77" s="18" t="s">
        <v>55</v>
      </c>
      <c r="B77" s="19" t="s">
        <v>79</v>
      </c>
      <c r="C77" s="20" t="s">
        <v>27</v>
      </c>
      <c r="D77" s="23" t="s">
        <v>114</v>
      </c>
      <c r="E77" s="23" t="s">
        <v>114</v>
      </c>
      <c r="F77" s="23" t="s">
        <v>114</v>
      </c>
      <c r="G77" s="23" t="s">
        <v>114</v>
      </c>
      <c r="H77" s="23" t="s">
        <v>114</v>
      </c>
      <c r="I77" s="23" t="s">
        <v>114</v>
      </c>
      <c r="J77" s="23" t="s">
        <v>114</v>
      </c>
      <c r="K77" s="23" t="s">
        <v>114</v>
      </c>
      <c r="L77" s="23" t="s">
        <v>114</v>
      </c>
      <c r="M77" s="23" t="s">
        <v>114</v>
      </c>
      <c r="N77" s="23" t="s">
        <v>114</v>
      </c>
      <c r="O77" s="23" t="s">
        <v>114</v>
      </c>
      <c r="P77" s="23" t="s">
        <v>114</v>
      </c>
      <c r="Q77" s="23" t="s">
        <v>114</v>
      </c>
      <c r="R77" s="23" t="s">
        <v>114</v>
      </c>
      <c r="S77" s="23" t="s">
        <v>114</v>
      </c>
      <c r="T77" s="23" t="s">
        <v>114</v>
      </c>
      <c r="U77" s="23" t="s">
        <v>114</v>
      </c>
      <c r="V77" s="23" t="s">
        <v>114</v>
      </c>
      <c r="W77" s="23" t="s">
        <v>114</v>
      </c>
      <c r="X77" s="21" t="s">
        <v>114</v>
      </c>
    </row>
    <row r="78" spans="1:24" ht="18.75" x14ac:dyDescent="0.25">
      <c r="A78" s="18" t="s">
        <v>111</v>
      </c>
      <c r="B78" s="19" t="s">
        <v>80</v>
      </c>
      <c r="C78" s="20" t="s">
        <v>27</v>
      </c>
      <c r="D78" s="21" t="s">
        <v>114</v>
      </c>
      <c r="E78" s="21" t="s">
        <v>114</v>
      </c>
      <c r="F78" s="21" t="s">
        <v>114</v>
      </c>
      <c r="G78" s="21" t="s">
        <v>114</v>
      </c>
      <c r="H78" s="21" t="s">
        <v>114</v>
      </c>
      <c r="I78" s="21" t="s">
        <v>114</v>
      </c>
      <c r="J78" s="21" t="s">
        <v>114</v>
      </c>
      <c r="K78" s="21" t="s">
        <v>114</v>
      </c>
      <c r="L78" s="21" t="s">
        <v>114</v>
      </c>
      <c r="M78" s="21" t="s">
        <v>114</v>
      </c>
      <c r="N78" s="21" t="s">
        <v>114</v>
      </c>
      <c r="O78" s="21" t="s">
        <v>114</v>
      </c>
      <c r="P78" s="21" t="s">
        <v>114</v>
      </c>
      <c r="Q78" s="21" t="s">
        <v>114</v>
      </c>
      <c r="R78" s="21" t="s">
        <v>114</v>
      </c>
      <c r="S78" s="21" t="s">
        <v>114</v>
      </c>
      <c r="T78" s="21" t="s">
        <v>114</v>
      </c>
      <c r="U78" s="21" t="s">
        <v>114</v>
      </c>
      <c r="V78" s="21" t="s">
        <v>114</v>
      </c>
      <c r="W78" s="21" t="s">
        <v>114</v>
      </c>
      <c r="X78" s="21" t="s">
        <v>114</v>
      </c>
    </row>
    <row r="79" spans="1:24" s="38" customFormat="1" ht="18.75" x14ac:dyDescent="0.25">
      <c r="A79" s="30" t="s">
        <v>112</v>
      </c>
      <c r="B79" s="31" t="s">
        <v>81</v>
      </c>
      <c r="C79" s="32" t="s">
        <v>27</v>
      </c>
      <c r="D79" s="33">
        <f>D80+D81+D82</f>
        <v>3.1152000000000002</v>
      </c>
      <c r="E79" s="33">
        <f t="shared" ref="E79:M79" si="22">E80+E81+E82</f>
        <v>0</v>
      </c>
      <c r="F79" s="33">
        <f t="shared" si="22"/>
        <v>0</v>
      </c>
      <c r="G79" s="33">
        <f t="shared" si="22"/>
        <v>3.1152000000000002</v>
      </c>
      <c r="H79" s="33">
        <f t="shared" si="22"/>
        <v>0</v>
      </c>
      <c r="I79" s="33">
        <f t="shared" si="22"/>
        <v>0</v>
      </c>
      <c r="J79" s="33">
        <f t="shared" si="22"/>
        <v>0</v>
      </c>
      <c r="K79" s="33">
        <f t="shared" si="22"/>
        <v>0</v>
      </c>
      <c r="L79" s="33">
        <f t="shared" si="22"/>
        <v>0</v>
      </c>
      <c r="M79" s="36">
        <f t="shared" si="22"/>
        <v>0</v>
      </c>
      <c r="N79" s="33">
        <f t="shared" ref="N79" si="23">N80+N81+N82</f>
        <v>-3.1152000000000002</v>
      </c>
      <c r="O79" s="34">
        <f>O81</f>
        <v>-100</v>
      </c>
      <c r="P79" s="33">
        <f t="shared" ref="P79" si="24">P80+P81+P82</f>
        <v>0</v>
      </c>
      <c r="Q79" s="33">
        <f t="shared" ref="Q79" si="25">Q80+Q81+Q82</f>
        <v>0</v>
      </c>
      <c r="R79" s="33">
        <f t="shared" ref="R79" si="26">R80+R81+R82</f>
        <v>0</v>
      </c>
      <c r="S79" s="33">
        <f t="shared" ref="S79" si="27">S80+S81+S82</f>
        <v>0</v>
      </c>
      <c r="T79" s="33">
        <f t="shared" ref="T79" si="28">T80+T81+T82</f>
        <v>-3.1152000000000002</v>
      </c>
      <c r="U79" s="34">
        <f>U81</f>
        <v>-100</v>
      </c>
      <c r="V79" s="33">
        <f t="shared" ref="V79" si="29">V80+V81+V82</f>
        <v>0</v>
      </c>
      <c r="W79" s="33">
        <f t="shared" ref="W79" si="30">W80+W81+W82</f>
        <v>0</v>
      </c>
      <c r="X79" s="36" t="s">
        <v>114</v>
      </c>
    </row>
    <row r="80" spans="1:24" hidden="1" x14ac:dyDescent="0.25">
      <c r="A80" s="30" t="s">
        <v>112</v>
      </c>
      <c r="B80" s="40"/>
      <c r="C80" s="39"/>
      <c r="D80" s="39"/>
      <c r="E80" s="41"/>
      <c r="F80" s="41"/>
      <c r="G80" s="39"/>
      <c r="H80" s="41"/>
      <c r="I80" s="39"/>
      <c r="J80" s="41"/>
      <c r="K80" s="41"/>
      <c r="L80" s="39"/>
      <c r="M80" s="39"/>
      <c r="N80" s="39"/>
      <c r="O80" s="39"/>
      <c r="P80" s="39"/>
      <c r="Q80" s="39"/>
      <c r="R80" s="39"/>
      <c r="S80" s="39"/>
      <c r="T80" s="39"/>
      <c r="U80" s="36" t="e">
        <f t="shared" ref="U80" si="31">L80/G80*100</f>
        <v>#DIV/0!</v>
      </c>
      <c r="V80" s="39"/>
      <c r="W80" s="39"/>
      <c r="X80" s="36" t="s">
        <v>114</v>
      </c>
    </row>
    <row r="81" spans="1:24" x14ac:dyDescent="0.25">
      <c r="A81" s="30" t="s">
        <v>112</v>
      </c>
      <c r="B81" s="40" t="s">
        <v>136</v>
      </c>
      <c r="C81" s="39" t="s">
        <v>137</v>
      </c>
      <c r="D81" s="41">
        <f>G81</f>
        <v>3.1152000000000002</v>
      </c>
      <c r="E81" s="41">
        <v>0</v>
      </c>
      <c r="F81" s="41">
        <v>0</v>
      </c>
      <c r="G81" s="41">
        <v>3.1152000000000002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39">
        <v>0</v>
      </c>
      <c r="N81" s="41">
        <f>I81-G81</f>
        <v>-3.1152000000000002</v>
      </c>
      <c r="O81" s="46">
        <v>-100</v>
      </c>
      <c r="P81" s="41">
        <v>0</v>
      </c>
      <c r="Q81" s="41">
        <v>0</v>
      </c>
      <c r="R81" s="41">
        <v>0</v>
      </c>
      <c r="S81" s="41">
        <v>0</v>
      </c>
      <c r="T81" s="41">
        <f>N81</f>
        <v>-3.1152000000000002</v>
      </c>
      <c r="U81" s="46">
        <v>-100</v>
      </c>
      <c r="V81" s="41">
        <v>0</v>
      </c>
      <c r="W81" s="41">
        <v>0</v>
      </c>
      <c r="X81" s="36" t="s">
        <v>114</v>
      </c>
    </row>
    <row r="82" spans="1:24" x14ac:dyDescent="0.25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24"/>
      <c r="V82" s="39"/>
      <c r="W82" s="39"/>
      <c r="X82" s="21"/>
    </row>
    <row r="83" spans="1:24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</row>
    <row r="84" spans="1:24" x14ac:dyDescent="0.25">
      <c r="D84" s="1"/>
      <c r="G84" s="1"/>
      <c r="H84" s="1"/>
      <c r="T84" s="1"/>
    </row>
    <row r="85" spans="1:24" x14ac:dyDescent="0.25">
      <c r="D85" s="1"/>
      <c r="G85" s="1"/>
      <c r="H85" s="1"/>
      <c r="T85" s="1"/>
    </row>
    <row r="86" spans="1:24" x14ac:dyDescent="0.25">
      <c r="D86" s="1"/>
      <c r="G86" s="1"/>
      <c r="H86" s="1"/>
      <c r="T86" s="1"/>
    </row>
    <row r="87" spans="1:24" x14ac:dyDescent="0.25">
      <c r="D87" s="1"/>
      <c r="G87" s="1"/>
      <c r="H87" s="1"/>
      <c r="T87" s="1"/>
    </row>
  </sheetData>
  <mergeCells count="34"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2024-05-13T12:19:43Z</dcterms:created>
  <dcterms:modified xsi:type="dcterms:W3CDTF">2025-08-12T06:40:53Z</dcterms:modified>
</cp:coreProperties>
</file>