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рабочий стол (1)\ТЕХНИЧЕСКИЙ ОТДЕЛ\Для сайта ПСК\Технологическое присоединение\О заявках и исполнении\"/>
    </mc:Choice>
  </mc:AlternateContent>
  <xr:revisionPtr revIDLastSave="0" documentId="13_ncr:1_{73AF574D-A1CF-4A38-9038-5536BEC41363}" xr6:coauthVersionLast="40" xr6:coauthVersionMax="40" xr10:uidLastSave="{00000000-0000-0000-0000-000000000000}"/>
  <bookViews>
    <workbookView xWindow="-120" yWindow="-120" windowWidth="29040" windowHeight="15840" xr2:uid="{EF08FADF-C90E-4A16-BFA6-4E41808E5DB8}"/>
  </bookViews>
  <sheets>
    <sheet name="Отчет" sheetId="1" r:id="rId1"/>
    <sheet name="договора ТП" sheetId="2" r:id="rId2"/>
  </sheets>
  <definedNames>
    <definedName name="_xlnm._FilterDatabase" localSheetId="1" hidden="1">'договора ТП'!$C$5:$I$179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7" i="1"/>
  <c r="M22" i="1"/>
  <c r="L22" i="1"/>
  <c r="K22" i="1"/>
  <c r="J22" i="1"/>
  <c r="I22" i="1"/>
  <c r="H22" i="1"/>
  <c r="G22" i="1"/>
  <c r="F22" i="1"/>
  <c r="E22" i="1"/>
  <c r="F17" i="1"/>
  <c r="G17" i="1"/>
  <c r="H17" i="1"/>
  <c r="I17" i="1"/>
  <c r="J17" i="1"/>
  <c r="K17" i="1"/>
  <c r="L17" i="1"/>
  <c r="M17" i="1"/>
  <c r="N17" i="1"/>
  <c r="E17" i="1"/>
  <c r="F9" i="1"/>
  <c r="G9" i="1"/>
  <c r="H9" i="1"/>
  <c r="I9" i="1"/>
  <c r="J9" i="1"/>
  <c r="K9" i="1"/>
  <c r="L9" i="1"/>
  <c r="M9" i="1"/>
  <c r="N9" i="1"/>
  <c r="E9" i="1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6" i="2"/>
  <c r="K52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6" i="2"/>
  <c r="J52" i="2" l="1"/>
  <c r="L52" i="2"/>
</calcChain>
</file>

<file path=xl/sharedStrings.xml><?xml version="1.0" encoding="utf-8"?>
<sst xmlns="http://schemas.openxmlformats.org/spreadsheetml/2006/main" count="189" uniqueCount="132">
  <si>
    <t>Информация о технологическом присоединении к сетям ООО "Первая сетевая компания"</t>
  </si>
  <si>
    <t>№ пп</t>
  </si>
  <si>
    <t>Наименование показателя</t>
  </si>
  <si>
    <t>Единицы измерения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</si>
  <si>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</si>
  <si>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</si>
  <si>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</si>
  <si>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</si>
  <si>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</si>
  <si>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</si>
  <si>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</si>
  <si>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</si>
  <si>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</si>
  <si>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</si>
  <si>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</si>
  <si>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</si>
  <si>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Принято заявок</t>
  </si>
  <si>
    <t>в т.ч. На переоформление</t>
  </si>
  <si>
    <t>1.1.</t>
  </si>
  <si>
    <t>2.</t>
  </si>
  <si>
    <t>Мощность по принятым заявкам</t>
  </si>
  <si>
    <t>3.</t>
  </si>
  <si>
    <t>Аннулировано заявок</t>
  </si>
  <si>
    <t>4.</t>
  </si>
  <si>
    <t>Количество заключенных договоров</t>
  </si>
  <si>
    <t>4.1.</t>
  </si>
  <si>
    <t>в т.ч. на переоформление</t>
  </si>
  <si>
    <t>5.</t>
  </si>
  <si>
    <t>Мощность по заключенным договорам</t>
  </si>
  <si>
    <t>Стоимость заключенных договоров</t>
  </si>
  <si>
    <t>6.</t>
  </si>
  <si>
    <t>6.1.</t>
  </si>
  <si>
    <t>7.</t>
  </si>
  <si>
    <t>Выполнено присоединений</t>
  </si>
  <si>
    <t>шт.</t>
  </si>
  <si>
    <t>кВт.</t>
  </si>
  <si>
    <t>млн.руб. с НДС</t>
  </si>
  <si>
    <t>ИТОГО</t>
  </si>
  <si>
    <t>2024 год</t>
  </si>
  <si>
    <t>№пп</t>
  </si>
  <si>
    <t>Номер заключенного договора ТП</t>
  </si>
  <si>
    <t>Дата заключения договора дд/мм/гггг</t>
  </si>
  <si>
    <t>Срок исполнения обязательств ХХ месяцев</t>
  </si>
  <si>
    <t>Стоимость услуг по договору ТП, руб.</t>
  </si>
  <si>
    <t>Точка присоединения объекта</t>
  </si>
  <si>
    <t>Пообъектная информация по заключенным договорам ТП  ООО "ПСК" за 9 месяцев 2024 г</t>
  </si>
  <si>
    <t>1.</t>
  </si>
  <si>
    <t>до 15 кВт (в т.ч. Льготная категория)</t>
  </si>
  <si>
    <t>от 15 до 150 кВт</t>
  </si>
  <si>
    <t>от 150 до 670 кВт</t>
  </si>
  <si>
    <t>от 670 кВт и выше</t>
  </si>
  <si>
    <t>2.1.</t>
  </si>
  <si>
    <t>2.2.</t>
  </si>
  <si>
    <t>2.3.</t>
  </si>
  <si>
    <t>2.4.</t>
  </si>
  <si>
    <t>5.1.</t>
  </si>
  <si>
    <t>5.2.</t>
  </si>
  <si>
    <t>5.3.</t>
  </si>
  <si>
    <t>5.4.</t>
  </si>
  <si>
    <t>ТП-30.07.24</t>
  </si>
  <si>
    <t>ТП №907А</t>
  </si>
  <si>
    <t>ТП-09.09.24</t>
  </si>
  <si>
    <t>РУ 0,4 кВ ТП 10/0.4 кВ</t>
  </si>
  <si>
    <t>ТП-27.08.24/1</t>
  </si>
  <si>
    <t>ТП №814А 6/0,4 кВ</t>
  </si>
  <si>
    <t>ТП-23.09.24</t>
  </si>
  <si>
    <t>ТП №908А</t>
  </si>
  <si>
    <t>ТП-17.09.24</t>
  </si>
  <si>
    <t>ТП №974</t>
  </si>
  <si>
    <t>ТП-05.08.24</t>
  </si>
  <si>
    <t>КТП №358А 10/0,4 кВ</t>
  </si>
  <si>
    <t>ТП-16.09.24/1</t>
  </si>
  <si>
    <t>ТП №5  10/0,4кВ</t>
  </si>
  <si>
    <t>ТП-16.09.24</t>
  </si>
  <si>
    <t>ТП-30.08.24</t>
  </si>
  <si>
    <t>ТП №974   10/0,4 кВ</t>
  </si>
  <si>
    <t>ТП-10.09.24</t>
  </si>
  <si>
    <t>ТП №610 П 6/0,4 кВ</t>
  </si>
  <si>
    <t>ТП-08.08.24</t>
  </si>
  <si>
    <t>ТП №311</t>
  </si>
  <si>
    <t>ТП-23.08.24</t>
  </si>
  <si>
    <t>ТП-27.08.24</t>
  </si>
  <si>
    <t>КТП №819</t>
  </si>
  <si>
    <t>ТП-04.08.24</t>
  </si>
  <si>
    <t>ТП-04.09.24</t>
  </si>
  <si>
    <t>ПС-110/6 кВ "Трубная-1"</t>
  </si>
  <si>
    <t>ТП-б/н</t>
  </si>
  <si>
    <t>ТП 6/0,4
ТП-357А</t>
  </si>
  <si>
    <t>ТП-14.08.24</t>
  </si>
  <si>
    <t>Максимальная мощность кВт</t>
  </si>
  <si>
    <t>ТП №984</t>
  </si>
  <si>
    <t>ТП-24.08.24</t>
  </si>
  <si>
    <t>ЭС-30.11.23</t>
  </si>
  <si>
    <t>ТП-09.07.24</t>
  </si>
  <si>
    <t>ТП-08.07.24</t>
  </si>
  <si>
    <t>ТП-01.08.24</t>
  </si>
  <si>
    <t>ТП-03.06.24</t>
  </si>
  <si>
    <t>ТП №328А</t>
  </si>
  <si>
    <t>ТП-02.07.24</t>
  </si>
  <si>
    <t>ТП-30.05.24</t>
  </si>
  <si>
    <t>ТП-06.05.24</t>
  </si>
  <si>
    <t>КТП 10/04 400 кВА СНТ Аэропорт-2</t>
  </si>
  <si>
    <t>ТП-28.06.24</t>
  </si>
  <si>
    <t>ТП-05.06.24</t>
  </si>
  <si>
    <t>ТП-01.07.24</t>
  </si>
  <si>
    <t>ТП-28.05.24</t>
  </si>
  <si>
    <t>1 месяц</t>
  </si>
  <si>
    <t>ТП-25.04.24</t>
  </si>
  <si>
    <t>6 месяцев</t>
  </si>
  <si>
    <t>ТП-27.05.24/1</t>
  </si>
  <si>
    <t>ТП-27.05.24/2</t>
  </si>
  <si>
    <t xml:space="preserve">ТП-31.05.24 </t>
  </si>
  <si>
    <t>ТП-22.04.24</t>
  </si>
  <si>
    <t>ТП-15.03.24</t>
  </si>
  <si>
    <t>30 раб. дней</t>
  </si>
  <si>
    <t>ТП-09.04.24</t>
  </si>
  <si>
    <t>ТП-05.04.24</t>
  </si>
  <si>
    <t>ТП-14.03.24</t>
  </si>
  <si>
    <t>Соглашение о замене стороны в договоре № 42315763 (2022/168135)</t>
  </si>
  <si>
    <t>ТП-29.09.23</t>
  </si>
  <si>
    <t>2 месяца</t>
  </si>
  <si>
    <t>ТП-15.02.24</t>
  </si>
  <si>
    <t>ТП-16.02.24</t>
  </si>
  <si>
    <t>ЭС-26.01.24</t>
  </si>
  <si>
    <t>ЭС-11.01.24</t>
  </si>
  <si>
    <t>15 календарных дней</t>
  </si>
  <si>
    <t>ЭС-08.02.24</t>
  </si>
  <si>
    <t>12 месяцев</t>
  </si>
  <si>
    <t>СТП 10/0,4 
СНТ Аэропорт-2</t>
  </si>
  <si>
    <t>ТП №203А</t>
  </si>
  <si>
    <t>ТП №58</t>
  </si>
  <si>
    <t xml:space="preserve">1 СШ РП10 кВ № 1 по 10.3.; 
2 СШ РП10 кВ № 1 по 10.3.;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</si>
</sst>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&quot;₽&quot;_-;\-* #,##0.00\ &quot;₽&quot;_-;_-* &quot;-&quot;??\ &quot;₽&quot;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</cellXfs>
  <cellStyles count="2">
    <cellStyle name="Денежный 2" xfId="1" xr:uid="{1C341C15-4405-4CDE-9126-42F70333F2C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35590-C4A2-4616-A350-5C32EB7C4DDB}">
  <dimension ref="B3:Q24"/>
  <sheetViews>
    <sheetView tabSelected="1" workbookViewId="0">
      <selection activeCell="D1" sqref="B1:Q3"/>
    </sheetView>
  </sheetViews>
  <sheetFormatPr defaultRowHeight="15" x14ac:dyDescent="0.25"/>
  <cols>
    <col min="3" max="3" width="36.7109375" customWidth="1"/>
    <col min="4" max="4" width="15.140625" customWidth="1"/>
  </cols>
  <sheetData>
    <row r="3" spans="2:17" ht="21" x14ac:dyDescent="0.35">
      <c r="B3" s="9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5" spans="2:17" ht="31.5" x14ac:dyDescent="0.25">
      <c r="B5" s="4" t="s">
        <v>1</v>
      </c>
      <c r="C5" s="4" t="s">
        <v>2</v>
      </c>
      <c r="D5" s="4" t="s">
        <v>3</v>
      </c>
      <c r="E5" s="6" t="s">
        <v>38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</row>
    <row r="6" spans="2:17" x14ac:dyDescent="0.25">
      <c r="B6" s="1"/>
      <c r="C6" s="1"/>
      <c r="D6" s="1"/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15</v>
      </c>
      <c r="Q6" s="1" t="s">
        <v>37</v>
      </c>
    </row>
    <row r="7" spans="2:17" x14ac:dyDescent="0.25">
      <c r="B7" s="3" t="s">
        <v>46</v>
      </c>
      <c r="C7" s="1" t="s">
        <v>16</v>
      </c>
      <c r="D7" s="2" t="s">
        <v>34</v>
      </c>
      <c r="E7" s="1">
        <v>0</v>
      </c>
      <c r="F7" s="1">
        <v>0</v>
      </c>
      <c r="G7" s="1">
        <v>4</v>
      </c>
      <c r="H7" s="1">
        <v>4</v>
      </c>
      <c r="I7" s="1">
        <v>3</v>
      </c>
      <c r="J7" s="1">
        <v>10</v>
      </c>
      <c r="K7" s="1">
        <v>10</v>
      </c>
      <c r="L7" s="1">
        <v>12</v>
      </c>
      <c r="M7" s="1">
        <v>1</v>
      </c>
      <c r="N7" s="1">
        <v>4</v>
      </c>
      <c r="O7" s="1"/>
      <c r="P7" s="1"/>
      <c r="Q7" s="1">
        <f>SUM(E7:P7)</f>
        <v>48</v>
      </c>
    </row>
    <row r="8" spans="2:17" x14ac:dyDescent="0.25">
      <c r="B8" s="3" t="s">
        <v>18</v>
      </c>
      <c r="C8" s="1" t="s">
        <v>26</v>
      </c>
      <c r="D8" s="2" t="s">
        <v>34</v>
      </c>
      <c r="E8" s="1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"/>
      <c r="P8" s="1"/>
      <c r="Q8" s="16">
        <f t="shared" ref="Q8:Q24" si="0">SUM(E8:P8)</f>
        <v>0</v>
      </c>
    </row>
    <row r="9" spans="2:17" x14ac:dyDescent="0.25">
      <c r="B9" s="3" t="s">
        <v>19</v>
      </c>
      <c r="C9" s="1" t="s">
        <v>20</v>
      </c>
      <c r="D9" s="2" t="s">
        <v>35</v>
      </c>
      <c r="E9" s="1">
        <f>SUM(E10:E13)</f>
        <v>30</v>
      </c>
      <c r="F9" s="16">
        <f t="shared" ref="F9:P9" si="1">SUM(F10:F13)</f>
        <v>2729</v>
      </c>
      <c r="G9" s="16">
        <f t="shared" si="1"/>
        <v>30</v>
      </c>
      <c r="H9" s="16">
        <f t="shared" si="1"/>
        <v>53.7</v>
      </c>
      <c r="I9" s="16">
        <f t="shared" si="1"/>
        <v>3</v>
      </c>
      <c r="J9" s="16">
        <f t="shared" si="1"/>
        <v>819.55</v>
      </c>
      <c r="K9" s="16">
        <f t="shared" si="1"/>
        <v>15</v>
      </c>
      <c r="L9" s="16">
        <f t="shared" si="1"/>
        <v>2641.2</v>
      </c>
      <c r="M9" s="16">
        <f t="shared" si="1"/>
        <v>1185.4099999999999</v>
      </c>
      <c r="N9" s="16">
        <f t="shared" si="1"/>
        <v>38</v>
      </c>
      <c r="O9" s="16"/>
      <c r="P9" s="16"/>
      <c r="Q9" s="16">
        <f t="shared" si="0"/>
        <v>7544.86</v>
      </c>
    </row>
    <row r="10" spans="2:17" x14ac:dyDescent="0.25">
      <c r="B10" s="3" t="s">
        <v>51</v>
      </c>
      <c r="C10" s="1" t="s">
        <v>47</v>
      </c>
      <c r="D10" s="17" t="s">
        <v>35</v>
      </c>
      <c r="E10" s="1">
        <v>0</v>
      </c>
      <c r="F10" s="1">
        <v>10</v>
      </c>
      <c r="G10" s="1">
        <v>30</v>
      </c>
      <c r="H10" s="1">
        <v>53.7</v>
      </c>
      <c r="I10" s="1">
        <v>3</v>
      </c>
      <c r="J10" s="14">
        <v>58</v>
      </c>
      <c r="K10" s="1">
        <v>15</v>
      </c>
      <c r="L10" s="1">
        <v>64</v>
      </c>
      <c r="M10" s="1">
        <v>59</v>
      </c>
      <c r="N10" s="1">
        <v>18</v>
      </c>
      <c r="O10" s="1"/>
      <c r="P10" s="1"/>
      <c r="Q10" s="16">
        <f t="shared" si="0"/>
        <v>310.7</v>
      </c>
    </row>
    <row r="11" spans="2:17" x14ac:dyDescent="0.25">
      <c r="B11" s="3" t="s">
        <v>52</v>
      </c>
      <c r="C11" s="1" t="s">
        <v>48</v>
      </c>
      <c r="D11" s="17" t="s">
        <v>35</v>
      </c>
      <c r="E11" s="1">
        <v>30</v>
      </c>
      <c r="F11" s="1">
        <v>0</v>
      </c>
      <c r="G11" s="1">
        <v>0</v>
      </c>
      <c r="H11" s="1">
        <v>0</v>
      </c>
      <c r="I11" s="1">
        <v>0</v>
      </c>
      <c r="J11" s="14">
        <v>67.5</v>
      </c>
      <c r="K11" s="1">
        <v>0</v>
      </c>
      <c r="L11" s="1">
        <v>0</v>
      </c>
      <c r="M11" s="1">
        <v>300</v>
      </c>
      <c r="N11" s="1">
        <v>20</v>
      </c>
      <c r="O11" s="1"/>
      <c r="P11" s="1"/>
      <c r="Q11" s="16">
        <f t="shared" si="0"/>
        <v>417.5</v>
      </c>
    </row>
    <row r="12" spans="2:17" x14ac:dyDescent="0.25">
      <c r="B12" s="3" t="s">
        <v>53</v>
      </c>
      <c r="C12" s="1" t="s">
        <v>49</v>
      </c>
      <c r="D12" s="17" t="s">
        <v>35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4">
        <v>0</v>
      </c>
      <c r="K12" s="1">
        <v>0</v>
      </c>
      <c r="L12" s="1">
        <v>0</v>
      </c>
      <c r="M12" s="1">
        <v>826.41</v>
      </c>
      <c r="N12" s="1">
        <v>0</v>
      </c>
      <c r="O12" s="1"/>
      <c r="P12" s="1"/>
      <c r="Q12" s="16">
        <f t="shared" si="0"/>
        <v>826.41</v>
      </c>
    </row>
    <row r="13" spans="2:17" x14ac:dyDescent="0.25">
      <c r="B13" s="3" t="s">
        <v>54</v>
      </c>
      <c r="C13" s="1" t="s">
        <v>50</v>
      </c>
      <c r="D13" s="17" t="s">
        <v>35</v>
      </c>
      <c r="E13" s="1">
        <v>0</v>
      </c>
      <c r="F13" s="1">
        <v>2719</v>
      </c>
      <c r="G13" s="1">
        <v>0</v>
      </c>
      <c r="H13" s="1">
        <v>0</v>
      </c>
      <c r="I13" s="1">
        <v>0</v>
      </c>
      <c r="J13" s="14">
        <v>694.05</v>
      </c>
      <c r="K13" s="1">
        <v>0</v>
      </c>
      <c r="L13" s="1">
        <v>2577.1999999999998</v>
      </c>
      <c r="M13" s="1"/>
      <c r="N13" s="1">
        <v>0</v>
      </c>
      <c r="O13" s="1"/>
      <c r="P13" s="1"/>
      <c r="Q13" s="16">
        <f t="shared" si="0"/>
        <v>5990.25</v>
      </c>
    </row>
    <row r="14" spans="2:17" x14ac:dyDescent="0.25">
      <c r="B14" s="3" t="s">
        <v>21</v>
      </c>
      <c r="C14" s="1" t="s">
        <v>22</v>
      </c>
      <c r="D14" s="2" t="s">
        <v>34</v>
      </c>
      <c r="E14" s="1">
        <v>0</v>
      </c>
      <c r="F14" s="1">
        <v>0</v>
      </c>
      <c r="G14" s="1">
        <v>0</v>
      </c>
      <c r="H14" s="1">
        <v>1</v>
      </c>
      <c r="I14" s="1">
        <v>3</v>
      </c>
      <c r="J14" s="1">
        <v>1</v>
      </c>
      <c r="K14" s="1">
        <v>0</v>
      </c>
      <c r="L14" s="1">
        <v>1</v>
      </c>
      <c r="M14" s="1">
        <v>0</v>
      </c>
      <c r="N14" s="16">
        <v>0</v>
      </c>
      <c r="O14" s="1"/>
      <c r="P14" s="1"/>
      <c r="Q14" s="16">
        <f t="shared" si="0"/>
        <v>6</v>
      </c>
    </row>
    <row r="15" spans="2:17" x14ac:dyDescent="0.25">
      <c r="B15" s="3" t="s">
        <v>23</v>
      </c>
      <c r="C15" s="1" t="s">
        <v>24</v>
      </c>
      <c r="D15" s="2" t="s">
        <v>34</v>
      </c>
      <c r="E15" s="1">
        <v>1</v>
      </c>
      <c r="F15" s="1">
        <v>3</v>
      </c>
      <c r="G15" s="1">
        <v>2</v>
      </c>
      <c r="H15" s="1">
        <v>5</v>
      </c>
      <c r="I15" s="1">
        <v>1</v>
      </c>
      <c r="J15" s="1">
        <v>8</v>
      </c>
      <c r="K15" s="1">
        <v>3</v>
      </c>
      <c r="L15" s="1">
        <v>9</v>
      </c>
      <c r="M15" s="1">
        <v>11</v>
      </c>
      <c r="N15" s="1">
        <v>3</v>
      </c>
      <c r="O15" s="1"/>
      <c r="P15" s="1"/>
      <c r="Q15" s="16">
        <f t="shared" si="0"/>
        <v>46</v>
      </c>
    </row>
    <row r="16" spans="2:17" x14ac:dyDescent="0.25">
      <c r="B16" s="3" t="s">
        <v>25</v>
      </c>
      <c r="C16" s="1" t="s">
        <v>17</v>
      </c>
      <c r="D16" s="2" t="s">
        <v>34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6">
        <v>0</v>
      </c>
      <c r="O16" s="1"/>
      <c r="P16" s="1"/>
      <c r="Q16" s="16">
        <f t="shared" si="0"/>
        <v>0</v>
      </c>
    </row>
    <row r="17" spans="2:17" x14ac:dyDescent="0.25">
      <c r="B17" s="3" t="s">
        <v>27</v>
      </c>
      <c r="C17" s="1" t="s">
        <v>28</v>
      </c>
      <c r="D17" s="2" t="s">
        <v>35</v>
      </c>
      <c r="E17" s="1">
        <f>SUM(E18:E21)</f>
        <v>30</v>
      </c>
      <c r="F17" s="16">
        <f t="shared" ref="F17:N17" si="2">SUM(F18:F21)</f>
        <v>2729</v>
      </c>
      <c r="G17" s="16">
        <f t="shared" si="2"/>
        <v>30</v>
      </c>
      <c r="H17" s="16">
        <f t="shared" si="2"/>
        <v>53.7</v>
      </c>
      <c r="I17" s="16">
        <f t="shared" si="2"/>
        <v>3</v>
      </c>
      <c r="J17" s="16">
        <f t="shared" si="2"/>
        <v>819.55</v>
      </c>
      <c r="K17" s="16">
        <f t="shared" si="2"/>
        <v>15</v>
      </c>
      <c r="L17" s="16">
        <f t="shared" si="2"/>
        <v>2641.2</v>
      </c>
      <c r="M17" s="16">
        <f t="shared" si="2"/>
        <v>1185.4099999999999</v>
      </c>
      <c r="N17" s="16">
        <f t="shared" si="2"/>
        <v>38</v>
      </c>
      <c r="O17" s="1"/>
      <c r="P17" s="1"/>
      <c r="Q17" s="16">
        <f t="shared" si="0"/>
        <v>7544.86</v>
      </c>
    </row>
    <row r="18" spans="2:17" x14ac:dyDescent="0.25">
      <c r="B18" s="3" t="s">
        <v>55</v>
      </c>
      <c r="C18" s="1" t="s">
        <v>47</v>
      </c>
      <c r="D18" s="17" t="s">
        <v>35</v>
      </c>
      <c r="E18" s="1">
        <v>0</v>
      </c>
      <c r="F18" s="1">
        <v>10</v>
      </c>
      <c r="G18" s="1">
        <v>30</v>
      </c>
      <c r="H18" s="1">
        <v>53.7</v>
      </c>
      <c r="I18" s="1">
        <v>3</v>
      </c>
      <c r="J18" s="1">
        <v>58</v>
      </c>
      <c r="K18" s="1">
        <v>15</v>
      </c>
      <c r="L18" s="1">
        <v>64</v>
      </c>
      <c r="M18" s="1">
        <v>59</v>
      </c>
      <c r="N18" s="1">
        <v>18</v>
      </c>
      <c r="O18" s="1"/>
      <c r="P18" s="1"/>
      <c r="Q18" s="16">
        <f t="shared" si="0"/>
        <v>310.7</v>
      </c>
    </row>
    <row r="19" spans="2:17" x14ac:dyDescent="0.25">
      <c r="B19" s="3" t="s">
        <v>56</v>
      </c>
      <c r="C19" s="1" t="s">
        <v>48</v>
      </c>
      <c r="D19" s="17" t="s">
        <v>35</v>
      </c>
      <c r="E19" s="1">
        <v>30</v>
      </c>
      <c r="F19" s="1">
        <v>0</v>
      </c>
      <c r="G19" s="1">
        <v>0</v>
      </c>
      <c r="H19" s="1">
        <v>0</v>
      </c>
      <c r="I19" s="1">
        <v>0</v>
      </c>
      <c r="J19" s="1">
        <v>67.5</v>
      </c>
      <c r="K19" s="1">
        <v>0</v>
      </c>
      <c r="L19" s="1">
        <v>0</v>
      </c>
      <c r="M19" s="1">
        <v>300</v>
      </c>
      <c r="N19" s="1">
        <v>20</v>
      </c>
      <c r="O19" s="1"/>
      <c r="P19" s="1"/>
      <c r="Q19" s="16">
        <f t="shared" si="0"/>
        <v>417.5</v>
      </c>
    </row>
    <row r="20" spans="2:17" x14ac:dyDescent="0.25">
      <c r="B20" s="3" t="s">
        <v>57</v>
      </c>
      <c r="C20" s="1" t="s">
        <v>49</v>
      </c>
      <c r="D20" s="17" t="s">
        <v>35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826.41</v>
      </c>
      <c r="N20" s="1">
        <v>0</v>
      </c>
      <c r="O20" s="1"/>
      <c r="P20" s="1"/>
      <c r="Q20" s="16">
        <f t="shared" si="0"/>
        <v>826.41</v>
      </c>
    </row>
    <row r="21" spans="2:17" x14ac:dyDescent="0.25">
      <c r="B21" s="3" t="s">
        <v>58</v>
      </c>
      <c r="C21" s="1" t="s">
        <v>50</v>
      </c>
      <c r="D21" s="17" t="s">
        <v>35</v>
      </c>
      <c r="E21" s="1">
        <v>0</v>
      </c>
      <c r="F21" s="1">
        <v>2719</v>
      </c>
      <c r="G21" s="1">
        <v>0</v>
      </c>
      <c r="H21" s="1">
        <v>0</v>
      </c>
      <c r="I21" s="1">
        <v>0</v>
      </c>
      <c r="J21" s="1">
        <v>694.05</v>
      </c>
      <c r="K21" s="1">
        <v>0</v>
      </c>
      <c r="L21" s="1">
        <v>2577.1999999999998</v>
      </c>
      <c r="M21" s="1"/>
      <c r="N21" s="1">
        <v>0</v>
      </c>
      <c r="O21" s="1"/>
      <c r="P21" s="1"/>
      <c r="Q21" s="16">
        <f t="shared" si="0"/>
        <v>5990.25</v>
      </c>
    </row>
    <row r="22" spans="2:17" x14ac:dyDescent="0.25">
      <c r="B22" s="3" t="s">
        <v>30</v>
      </c>
      <c r="C22" s="1" t="s">
        <v>29</v>
      </c>
      <c r="D22" s="2" t="s">
        <v>36</v>
      </c>
      <c r="E22" s="1">
        <f>'договора ТП'!H49/1000000</f>
        <v>6.1131600000000001E-2</v>
      </c>
      <c r="F22" s="1">
        <f>('договора ТП'!H48+'договора ТП'!H50+'договора ТП'!H51)/1000000</f>
        <v>50.044215790000003</v>
      </c>
      <c r="G22" s="1">
        <f>('договора ТП'!H46+'договора ТП'!H47)/1000000</f>
        <v>0.11211839999999999</v>
      </c>
      <c r="H22" s="1">
        <f>('договора ТП'!H41+'договора ТП'!H42+'договора ТП'!H43+'договора ТП'!H45+'договора ТП'!H44)/1000000</f>
        <v>0.20462</v>
      </c>
      <c r="I22" s="1">
        <f>'договора ТП'!H40/1000000</f>
        <v>1.6712999999999999E-2</v>
      </c>
      <c r="J22" s="1">
        <f>('договора ТП'!H28+'договора ТП'!H30+'договора ТП'!H33+'договора ТП'!H35+'договора ТП'!H36+'договора ТП'!H37+'договора ТП'!H38+'договора ТП'!H39)/1000000</f>
        <v>14.195002880000002</v>
      </c>
      <c r="K22" s="1">
        <f>('договора ТП'!H31+'договора ТП'!H32+'договора ТП'!H34)/1000000</f>
        <v>9.1810000000000003E-2</v>
      </c>
      <c r="L22" s="1">
        <f>('договора ТП'!H6+'договора ТП'!H21+'договора ТП'!H22+'договора ТП'!H23+'договора ТП'!H24+'договора ТП'!H25+'договора ТП'!H26+'договора ТП'!H27+'договора ТП'!H29)/1000000</f>
        <v>66.463898730000011</v>
      </c>
      <c r="M22" s="1">
        <f>('договора ТП'!H7+'договора ТП'!H11+'договора ТП'!H12+'договора ТП'!H13+'договора ТП'!H14+'договора ТП'!H15+'договора ТП'!H16+'договора ТП'!H17+'договора ТП'!H18+'договора ТП'!H19+'договора ТП'!H20)/1000000</f>
        <v>38.551735450000002</v>
      </c>
      <c r="N22" s="1"/>
      <c r="O22" s="1"/>
      <c r="P22" s="1"/>
      <c r="Q22" s="16">
        <f t="shared" si="0"/>
        <v>169.74124585000001</v>
      </c>
    </row>
    <row r="23" spans="2:17" x14ac:dyDescent="0.25">
      <c r="B23" s="3" t="s">
        <v>31</v>
      </c>
      <c r="C23" s="1" t="s">
        <v>26</v>
      </c>
      <c r="D23" s="2" t="s">
        <v>36</v>
      </c>
      <c r="E23" s="1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"/>
      <c r="P23" s="1"/>
      <c r="Q23" s="16">
        <f t="shared" si="0"/>
        <v>0</v>
      </c>
    </row>
    <row r="24" spans="2:17" x14ac:dyDescent="0.25">
      <c r="B24" s="3" t="s">
        <v>32</v>
      </c>
      <c r="C24" s="1" t="s">
        <v>33</v>
      </c>
      <c r="D24" s="2" t="s">
        <v>34</v>
      </c>
      <c r="E24" s="1">
        <v>0</v>
      </c>
      <c r="F24" s="1">
        <v>0</v>
      </c>
      <c r="G24" s="1">
        <v>0</v>
      </c>
      <c r="H24" s="1">
        <v>1</v>
      </c>
      <c r="I24" s="1">
        <v>1</v>
      </c>
      <c r="J24" s="1">
        <v>4</v>
      </c>
      <c r="K24" s="1">
        <v>3</v>
      </c>
      <c r="L24" s="1">
        <v>0</v>
      </c>
      <c r="M24" s="1">
        <v>1</v>
      </c>
      <c r="N24" s="1">
        <v>2</v>
      </c>
      <c r="O24" s="1"/>
      <c r="P24" s="1"/>
      <c r="Q24" s="16">
        <f t="shared" si="0"/>
        <v>12</v>
      </c>
    </row>
  </sheetData>
  <mergeCells count="2">
    <mergeCell ref="E5:Q5"/>
    <mergeCell ref="B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DFAD4-D6CC-4676-91A3-095EF924D7CD}">
  <dimension ref="C3:L190"/>
  <sheetViews>
    <sheetView workbookViewId="0">
      <selection activeCell="P5" sqref="P5"/>
    </sheetView>
  </sheetViews>
  <sheetFormatPr defaultRowHeight="15" x14ac:dyDescent="0.25"/>
  <cols>
    <col min="3" max="3" width="9.140625" style="12"/>
    <col min="4" max="4" width="20.7109375" customWidth="1"/>
    <col min="5" max="5" width="20.7109375" style="12" customWidth="1"/>
    <col min="6" max="9" width="20.7109375" customWidth="1"/>
    <col min="10" max="12" width="0" hidden="1" customWidth="1"/>
  </cols>
  <sheetData>
    <row r="3" spans="3:12" ht="21" x14ac:dyDescent="0.35">
      <c r="C3" s="9" t="s">
        <v>45</v>
      </c>
      <c r="D3" s="9"/>
      <c r="E3" s="9"/>
      <c r="F3" s="9"/>
      <c r="G3" s="9"/>
      <c r="H3" s="9"/>
      <c r="I3" s="9"/>
    </row>
    <row r="5" spans="3:12" ht="47.25" x14ac:dyDescent="0.25">
      <c r="C5" s="11" t="s">
        <v>39</v>
      </c>
      <c r="D5" s="11" t="s">
        <v>40</v>
      </c>
      <c r="E5" s="20" t="s">
        <v>41</v>
      </c>
      <c r="F5" s="11" t="s">
        <v>42</v>
      </c>
      <c r="G5" s="11" t="s">
        <v>89</v>
      </c>
      <c r="H5" s="11" t="s">
        <v>43</v>
      </c>
      <c r="I5" s="11" t="s">
        <v>44</v>
      </c>
      <c r="J5" s="5"/>
      <c r="K5" s="5"/>
      <c r="L5" s="5"/>
    </row>
    <row r="6" spans="3:12" x14ac:dyDescent="0.25">
      <c r="C6" s="3">
        <v>1</v>
      </c>
      <c r="D6" s="1" t="s">
        <v>59</v>
      </c>
      <c r="E6" s="13">
        <v>45532</v>
      </c>
      <c r="F6" s="1">
        <v>4</v>
      </c>
      <c r="G6" s="1">
        <v>15</v>
      </c>
      <c r="H6" s="1">
        <v>36211.5</v>
      </c>
      <c r="I6" s="1" t="s">
        <v>60</v>
      </c>
      <c r="J6">
        <f>IF(G6&lt;=15,1,0)</f>
        <v>1</v>
      </c>
      <c r="K6">
        <v>1</v>
      </c>
      <c r="L6">
        <f>IF(G6&gt;670,1,0)</f>
        <v>0</v>
      </c>
    </row>
    <row r="7" spans="3:12" x14ac:dyDescent="0.25">
      <c r="C7" s="3">
        <v>2</v>
      </c>
      <c r="D7" s="1" t="s">
        <v>61</v>
      </c>
      <c r="E7" s="13">
        <v>45559</v>
      </c>
      <c r="F7" s="1">
        <v>3</v>
      </c>
      <c r="G7" s="1">
        <v>150</v>
      </c>
      <c r="H7" s="1">
        <v>61131.6</v>
      </c>
      <c r="I7" s="1" t="s">
        <v>62</v>
      </c>
      <c r="J7">
        <f t="shared" ref="J7:J51" si="0">IF(G7&lt;=15,1,0)</f>
        <v>0</v>
      </c>
      <c r="K7">
        <v>1</v>
      </c>
      <c r="L7" s="15">
        <f t="shared" ref="L7:L51" si="1">IF(G7&gt;670,1,0)</f>
        <v>0</v>
      </c>
    </row>
    <row r="8" spans="3:12" x14ac:dyDescent="0.25">
      <c r="C8" s="3">
        <v>3</v>
      </c>
      <c r="D8" s="1" t="s">
        <v>63</v>
      </c>
      <c r="E8" s="13">
        <v>45573</v>
      </c>
      <c r="F8" s="1">
        <v>2</v>
      </c>
      <c r="G8" s="1">
        <v>3</v>
      </c>
      <c r="H8" s="1">
        <v>16713</v>
      </c>
      <c r="I8" s="1" t="s">
        <v>64</v>
      </c>
      <c r="J8">
        <f t="shared" si="0"/>
        <v>1</v>
      </c>
      <c r="K8">
        <v>1</v>
      </c>
      <c r="L8" s="15">
        <f t="shared" si="1"/>
        <v>0</v>
      </c>
    </row>
    <row r="9" spans="3:12" x14ac:dyDescent="0.25">
      <c r="C9" s="3">
        <v>4</v>
      </c>
      <c r="D9" s="1" t="s">
        <v>65</v>
      </c>
      <c r="E9" s="13">
        <v>45580</v>
      </c>
      <c r="F9" s="1">
        <v>2</v>
      </c>
      <c r="G9" s="1">
        <v>20</v>
      </c>
      <c r="H9" s="1">
        <v>50916</v>
      </c>
      <c r="I9" s="1" t="s">
        <v>66</v>
      </c>
      <c r="J9">
        <f t="shared" si="0"/>
        <v>0</v>
      </c>
      <c r="K9">
        <v>1</v>
      </c>
      <c r="L9" s="15">
        <f t="shared" si="1"/>
        <v>0</v>
      </c>
    </row>
    <row r="10" spans="3:12" x14ac:dyDescent="0.25">
      <c r="C10" s="3">
        <v>5</v>
      </c>
      <c r="D10" s="1" t="s">
        <v>67</v>
      </c>
      <c r="E10" s="13">
        <v>45589</v>
      </c>
      <c r="F10" s="1">
        <v>2</v>
      </c>
      <c r="G10" s="1">
        <v>15</v>
      </c>
      <c r="H10" s="1">
        <v>83565</v>
      </c>
      <c r="I10" s="1" t="s">
        <v>68</v>
      </c>
      <c r="J10">
        <f t="shared" si="0"/>
        <v>1</v>
      </c>
      <c r="K10">
        <v>1</v>
      </c>
      <c r="L10" s="15">
        <f t="shared" si="1"/>
        <v>0</v>
      </c>
    </row>
    <row r="11" spans="3:12" x14ac:dyDescent="0.25">
      <c r="C11" s="3">
        <v>6</v>
      </c>
      <c r="D11" s="1" t="s">
        <v>69</v>
      </c>
      <c r="E11" s="13">
        <v>45565</v>
      </c>
      <c r="F11" s="1">
        <v>3</v>
      </c>
      <c r="G11" s="1">
        <v>5</v>
      </c>
      <c r="H11" s="1">
        <v>27855</v>
      </c>
      <c r="I11" s="1" t="s">
        <v>70</v>
      </c>
      <c r="J11">
        <f t="shared" si="0"/>
        <v>1</v>
      </c>
      <c r="K11">
        <v>1</v>
      </c>
      <c r="L11" s="15">
        <f t="shared" si="1"/>
        <v>0</v>
      </c>
    </row>
    <row r="12" spans="3:12" x14ac:dyDescent="0.25">
      <c r="C12" s="3">
        <v>7</v>
      </c>
      <c r="D12" s="1" t="s">
        <v>71</v>
      </c>
      <c r="E12" s="13">
        <v>45537</v>
      </c>
      <c r="F12" s="1">
        <v>3</v>
      </c>
      <c r="G12" s="1">
        <v>275</v>
      </c>
      <c r="H12" s="1">
        <v>61131.6</v>
      </c>
      <c r="I12" s="1" t="s">
        <v>72</v>
      </c>
      <c r="J12">
        <f t="shared" si="0"/>
        <v>0</v>
      </c>
      <c r="K12">
        <v>1</v>
      </c>
      <c r="L12" s="15">
        <f t="shared" si="1"/>
        <v>0</v>
      </c>
    </row>
    <row r="13" spans="3:12" x14ac:dyDescent="0.25">
      <c r="C13" s="3">
        <v>8</v>
      </c>
      <c r="D13" s="1" t="s">
        <v>73</v>
      </c>
      <c r="E13" s="13">
        <v>45537</v>
      </c>
      <c r="F13" s="1">
        <v>3</v>
      </c>
      <c r="G13" s="1">
        <v>90</v>
      </c>
      <c r="H13" s="1">
        <v>61135.6</v>
      </c>
      <c r="I13" s="1" t="s">
        <v>72</v>
      </c>
      <c r="J13">
        <f t="shared" si="0"/>
        <v>0</v>
      </c>
      <c r="K13">
        <v>1</v>
      </c>
      <c r="L13" s="15">
        <f t="shared" si="1"/>
        <v>0</v>
      </c>
    </row>
    <row r="14" spans="3:12" x14ac:dyDescent="0.25">
      <c r="C14" s="3">
        <v>9</v>
      </c>
      <c r="D14" s="1" t="s">
        <v>74</v>
      </c>
      <c r="E14" s="13">
        <v>45561</v>
      </c>
      <c r="F14" s="1">
        <v>3</v>
      </c>
      <c r="G14" s="1">
        <v>15</v>
      </c>
      <c r="H14" s="1">
        <v>83565</v>
      </c>
      <c r="I14" s="1" t="s">
        <v>75</v>
      </c>
      <c r="J14">
        <f t="shared" si="0"/>
        <v>1</v>
      </c>
      <c r="K14">
        <v>1</v>
      </c>
      <c r="L14" s="15">
        <f t="shared" si="1"/>
        <v>0</v>
      </c>
    </row>
    <row r="15" spans="3:12" x14ac:dyDescent="0.25">
      <c r="C15" s="3">
        <v>10</v>
      </c>
      <c r="D15" s="1" t="s">
        <v>76</v>
      </c>
      <c r="E15" s="13">
        <v>45560</v>
      </c>
      <c r="F15" s="1">
        <v>3</v>
      </c>
      <c r="G15" s="1">
        <v>15</v>
      </c>
      <c r="H15" s="1">
        <v>16711.05</v>
      </c>
      <c r="I15" s="1" t="s">
        <v>77</v>
      </c>
      <c r="J15">
        <f t="shared" si="0"/>
        <v>1</v>
      </c>
      <c r="K15">
        <v>1</v>
      </c>
      <c r="L15" s="15">
        <f t="shared" si="1"/>
        <v>0</v>
      </c>
    </row>
    <row r="16" spans="3:12" x14ac:dyDescent="0.25">
      <c r="C16" s="3">
        <v>11</v>
      </c>
      <c r="D16" s="1" t="s">
        <v>78</v>
      </c>
      <c r="E16" s="13">
        <v>45565</v>
      </c>
      <c r="F16" s="1">
        <v>3</v>
      </c>
      <c r="G16" s="1">
        <v>7</v>
      </c>
      <c r="H16" s="1">
        <v>22284</v>
      </c>
      <c r="I16" s="1" t="s">
        <v>79</v>
      </c>
      <c r="J16">
        <f t="shared" si="0"/>
        <v>1</v>
      </c>
      <c r="K16">
        <v>1</v>
      </c>
      <c r="L16" s="15">
        <f t="shared" si="1"/>
        <v>0</v>
      </c>
    </row>
    <row r="17" spans="3:12" x14ac:dyDescent="0.25">
      <c r="C17" s="3">
        <v>12</v>
      </c>
      <c r="D17" s="1" t="s">
        <v>80</v>
      </c>
      <c r="E17" s="13">
        <v>45562</v>
      </c>
      <c r="F17" s="1">
        <v>3</v>
      </c>
      <c r="G17" s="1">
        <v>10</v>
      </c>
      <c r="H17" s="1">
        <v>38997</v>
      </c>
      <c r="I17" s="1" t="s">
        <v>79</v>
      </c>
      <c r="J17">
        <f t="shared" si="0"/>
        <v>1</v>
      </c>
      <c r="K17">
        <v>1</v>
      </c>
      <c r="L17" s="15">
        <f t="shared" si="1"/>
        <v>0</v>
      </c>
    </row>
    <row r="18" spans="3:12" x14ac:dyDescent="0.25">
      <c r="C18" s="3">
        <v>13</v>
      </c>
      <c r="D18" s="1" t="s">
        <v>81</v>
      </c>
      <c r="E18" s="13">
        <v>45553</v>
      </c>
      <c r="F18" s="1">
        <v>3</v>
      </c>
      <c r="G18" s="1">
        <v>60</v>
      </c>
      <c r="H18" s="1">
        <v>61131.6</v>
      </c>
      <c r="I18" s="1" t="s">
        <v>82</v>
      </c>
      <c r="J18">
        <f t="shared" si="0"/>
        <v>0</v>
      </c>
      <c r="K18">
        <v>1</v>
      </c>
      <c r="L18" s="15">
        <f t="shared" si="1"/>
        <v>0</v>
      </c>
    </row>
    <row r="19" spans="3:12" x14ac:dyDescent="0.25">
      <c r="C19" s="3">
        <v>14</v>
      </c>
      <c r="D19" s="1" t="s">
        <v>83</v>
      </c>
      <c r="E19" s="13">
        <v>45544</v>
      </c>
      <c r="F19" s="1">
        <v>3</v>
      </c>
      <c r="G19" s="1">
        <v>7</v>
      </c>
      <c r="H19" s="1">
        <v>38997</v>
      </c>
      <c r="I19" s="1" t="s">
        <v>70</v>
      </c>
      <c r="J19">
        <f t="shared" si="0"/>
        <v>1</v>
      </c>
      <c r="K19">
        <v>1</v>
      </c>
      <c r="L19" s="15">
        <f t="shared" si="1"/>
        <v>0</v>
      </c>
    </row>
    <row r="20" spans="3:12" x14ac:dyDescent="0.25">
      <c r="C20" s="3">
        <v>15</v>
      </c>
      <c r="D20" s="1" t="s">
        <v>84</v>
      </c>
      <c r="E20" s="13">
        <v>45539</v>
      </c>
      <c r="F20" s="1">
        <v>3</v>
      </c>
      <c r="G20" s="1">
        <v>551.41</v>
      </c>
      <c r="H20" s="1">
        <v>38078796</v>
      </c>
      <c r="I20" s="1" t="s">
        <v>85</v>
      </c>
      <c r="J20">
        <f t="shared" si="0"/>
        <v>0</v>
      </c>
      <c r="K20">
        <v>1</v>
      </c>
      <c r="L20" s="15">
        <f t="shared" si="1"/>
        <v>0</v>
      </c>
    </row>
    <row r="21" spans="3:12" ht="30" x14ac:dyDescent="0.25">
      <c r="C21" s="3">
        <v>16</v>
      </c>
      <c r="D21" s="1" t="s">
        <v>86</v>
      </c>
      <c r="E21" s="13">
        <v>45533</v>
      </c>
      <c r="F21" s="1">
        <v>21</v>
      </c>
      <c r="G21" s="1">
        <v>1097.2</v>
      </c>
      <c r="H21" s="1">
        <v>45968804.539999999</v>
      </c>
      <c r="I21" s="10" t="s">
        <v>87</v>
      </c>
      <c r="J21">
        <f t="shared" si="0"/>
        <v>0</v>
      </c>
      <c r="K21">
        <v>1</v>
      </c>
      <c r="L21" s="15">
        <f t="shared" si="1"/>
        <v>1</v>
      </c>
    </row>
    <row r="22" spans="3:12" x14ac:dyDescent="0.25">
      <c r="C22" s="3">
        <v>17</v>
      </c>
      <c r="D22" s="1" t="s">
        <v>88</v>
      </c>
      <c r="E22" s="13">
        <v>45534</v>
      </c>
      <c r="F22" s="1">
        <v>4</v>
      </c>
      <c r="G22" s="1">
        <v>15</v>
      </c>
      <c r="H22" s="1">
        <v>348206.34</v>
      </c>
      <c r="I22" s="1" t="s">
        <v>90</v>
      </c>
      <c r="J22">
        <f t="shared" si="0"/>
        <v>1</v>
      </c>
      <c r="K22">
        <v>1</v>
      </c>
      <c r="L22" s="15">
        <f t="shared" si="1"/>
        <v>0</v>
      </c>
    </row>
    <row r="23" spans="3:12" x14ac:dyDescent="0.25">
      <c r="C23" s="3">
        <v>18</v>
      </c>
      <c r="D23" s="1" t="s">
        <v>91</v>
      </c>
      <c r="E23" s="13">
        <v>45534</v>
      </c>
      <c r="F23" s="1">
        <v>4</v>
      </c>
      <c r="G23" s="1">
        <v>15</v>
      </c>
      <c r="H23" s="1">
        <v>83565</v>
      </c>
      <c r="I23" s="1" t="s">
        <v>90</v>
      </c>
      <c r="J23">
        <f t="shared" si="0"/>
        <v>1</v>
      </c>
      <c r="K23">
        <v>1</v>
      </c>
      <c r="L23" s="15">
        <f t="shared" si="1"/>
        <v>0</v>
      </c>
    </row>
    <row r="24" spans="3:12" x14ac:dyDescent="0.25">
      <c r="C24" s="3">
        <v>19</v>
      </c>
      <c r="D24" s="1" t="s">
        <v>92</v>
      </c>
      <c r="E24" s="13">
        <v>45530</v>
      </c>
      <c r="F24" s="1">
        <v>4</v>
      </c>
      <c r="G24" s="1">
        <v>1480</v>
      </c>
      <c r="H24" s="1">
        <v>19921262.350000001</v>
      </c>
      <c r="I24" s="1" t="s">
        <v>85</v>
      </c>
      <c r="J24">
        <f t="shared" si="0"/>
        <v>0</v>
      </c>
      <c r="K24">
        <v>1</v>
      </c>
      <c r="L24" s="15">
        <f t="shared" si="1"/>
        <v>1</v>
      </c>
    </row>
    <row r="25" spans="3:12" x14ac:dyDescent="0.25">
      <c r="C25" s="3">
        <v>20</v>
      </c>
      <c r="D25" s="1" t="s">
        <v>93</v>
      </c>
      <c r="E25" s="13">
        <v>45524</v>
      </c>
      <c r="F25" s="1">
        <v>4</v>
      </c>
      <c r="G25" s="1">
        <v>3</v>
      </c>
      <c r="H25" s="1">
        <v>16713</v>
      </c>
      <c r="I25" s="1" t="s">
        <v>64</v>
      </c>
      <c r="J25">
        <f t="shared" si="0"/>
        <v>1</v>
      </c>
      <c r="K25">
        <v>1</v>
      </c>
      <c r="L25" s="15">
        <f t="shared" si="1"/>
        <v>0</v>
      </c>
    </row>
    <row r="26" spans="3:12" x14ac:dyDescent="0.25">
      <c r="C26" s="3">
        <v>21</v>
      </c>
      <c r="D26" s="1" t="s">
        <v>94</v>
      </c>
      <c r="E26" s="13">
        <v>45524</v>
      </c>
      <c r="F26" s="1">
        <v>4</v>
      </c>
      <c r="G26" s="1">
        <v>3</v>
      </c>
      <c r="H26" s="1">
        <v>16713</v>
      </c>
      <c r="I26" s="1" t="s">
        <v>64</v>
      </c>
      <c r="J26">
        <f t="shared" si="0"/>
        <v>1</v>
      </c>
      <c r="K26">
        <v>1</v>
      </c>
      <c r="L26" s="15">
        <f t="shared" si="1"/>
        <v>0</v>
      </c>
    </row>
    <row r="27" spans="3:12" x14ac:dyDescent="0.25">
      <c r="C27" s="3">
        <v>22</v>
      </c>
      <c r="D27" s="1" t="s">
        <v>95</v>
      </c>
      <c r="E27" s="13">
        <v>45520</v>
      </c>
      <c r="F27" s="1">
        <v>4</v>
      </c>
      <c r="G27" s="1">
        <v>10</v>
      </c>
      <c r="H27" s="1">
        <v>55710</v>
      </c>
      <c r="I27" s="1" t="s">
        <v>64</v>
      </c>
      <c r="J27">
        <f t="shared" si="0"/>
        <v>1</v>
      </c>
      <c r="K27">
        <v>1</v>
      </c>
      <c r="L27" s="15">
        <f t="shared" si="1"/>
        <v>0</v>
      </c>
    </row>
    <row r="28" spans="3:12" x14ac:dyDescent="0.25">
      <c r="C28" s="3">
        <v>23</v>
      </c>
      <c r="D28" s="1" t="s">
        <v>96</v>
      </c>
      <c r="E28" s="13">
        <v>45446</v>
      </c>
      <c r="F28" s="18">
        <v>6</v>
      </c>
      <c r="G28" s="18">
        <v>694.05</v>
      </c>
      <c r="H28" s="1">
        <v>13258934.859999999</v>
      </c>
      <c r="I28" s="1" t="s">
        <v>97</v>
      </c>
      <c r="J28">
        <f t="shared" si="0"/>
        <v>0</v>
      </c>
      <c r="K28">
        <v>1</v>
      </c>
      <c r="L28" s="15">
        <f t="shared" si="1"/>
        <v>1</v>
      </c>
    </row>
    <row r="29" spans="3:12" x14ac:dyDescent="0.25">
      <c r="C29" s="3">
        <v>24</v>
      </c>
      <c r="D29" s="1" t="s">
        <v>98</v>
      </c>
      <c r="E29" s="13">
        <v>45510</v>
      </c>
      <c r="F29" s="1">
        <v>4</v>
      </c>
      <c r="G29" s="1">
        <v>3</v>
      </c>
      <c r="H29" s="1">
        <v>16713</v>
      </c>
      <c r="I29" s="1" t="s">
        <v>70</v>
      </c>
      <c r="J29">
        <f t="shared" si="0"/>
        <v>1</v>
      </c>
      <c r="K29">
        <v>1</v>
      </c>
      <c r="L29" s="15">
        <f t="shared" si="1"/>
        <v>0</v>
      </c>
    </row>
    <row r="30" spans="3:12" x14ac:dyDescent="0.25">
      <c r="C30" s="3">
        <v>25</v>
      </c>
      <c r="D30" s="1" t="s">
        <v>99</v>
      </c>
      <c r="E30" s="13">
        <v>45450</v>
      </c>
      <c r="F30" s="18">
        <v>6</v>
      </c>
      <c r="G30" s="18">
        <v>15</v>
      </c>
      <c r="H30" s="1">
        <v>83565</v>
      </c>
      <c r="I30" s="1" t="s">
        <v>90</v>
      </c>
      <c r="J30">
        <f t="shared" si="0"/>
        <v>1</v>
      </c>
      <c r="K30">
        <v>1</v>
      </c>
      <c r="L30" s="15">
        <f t="shared" si="1"/>
        <v>0</v>
      </c>
    </row>
    <row r="31" spans="3:12" ht="30" x14ac:dyDescent="0.25">
      <c r="C31" s="3">
        <v>26</v>
      </c>
      <c r="D31" s="1" t="s">
        <v>100</v>
      </c>
      <c r="E31" s="13">
        <v>45490</v>
      </c>
      <c r="F31" s="1">
        <v>5</v>
      </c>
      <c r="G31" s="1">
        <v>3</v>
      </c>
      <c r="H31" s="1">
        <v>16713</v>
      </c>
      <c r="I31" s="10" t="s">
        <v>101</v>
      </c>
      <c r="J31">
        <f t="shared" si="0"/>
        <v>1</v>
      </c>
      <c r="K31">
        <v>1</v>
      </c>
      <c r="L31" s="15">
        <f t="shared" si="1"/>
        <v>0</v>
      </c>
    </row>
    <row r="32" spans="3:12" ht="30" x14ac:dyDescent="0.25">
      <c r="C32" s="3">
        <v>27</v>
      </c>
      <c r="D32" s="1" t="s">
        <v>102</v>
      </c>
      <c r="E32" s="13">
        <v>45490</v>
      </c>
      <c r="F32" s="1">
        <v>5</v>
      </c>
      <c r="G32" s="1">
        <v>7</v>
      </c>
      <c r="H32" s="1">
        <v>38997</v>
      </c>
      <c r="I32" s="10" t="s">
        <v>101</v>
      </c>
      <c r="J32">
        <f t="shared" si="0"/>
        <v>1</v>
      </c>
      <c r="K32">
        <v>1</v>
      </c>
      <c r="L32" s="15">
        <f t="shared" si="1"/>
        <v>0</v>
      </c>
    </row>
    <row r="33" spans="3:12" x14ac:dyDescent="0.25">
      <c r="C33" s="3">
        <v>28</v>
      </c>
      <c r="D33" s="1" t="s">
        <v>103</v>
      </c>
      <c r="E33" s="13">
        <v>45448</v>
      </c>
      <c r="F33" s="18">
        <v>6</v>
      </c>
      <c r="G33" s="18">
        <v>67.5</v>
      </c>
      <c r="H33" s="1">
        <v>706546.55</v>
      </c>
      <c r="I33" s="1" t="s">
        <v>60</v>
      </c>
      <c r="J33">
        <f t="shared" si="0"/>
        <v>0</v>
      </c>
      <c r="K33">
        <v>1</v>
      </c>
      <c r="L33" s="15">
        <f t="shared" si="1"/>
        <v>0</v>
      </c>
    </row>
    <row r="34" spans="3:12" x14ac:dyDescent="0.25">
      <c r="C34" s="3">
        <v>29</v>
      </c>
      <c r="D34" s="1" t="s">
        <v>104</v>
      </c>
      <c r="E34" s="13">
        <v>45488</v>
      </c>
      <c r="F34" s="1">
        <v>5</v>
      </c>
      <c r="G34" s="1">
        <v>5</v>
      </c>
      <c r="H34" s="1">
        <v>36100</v>
      </c>
      <c r="I34" s="1" t="s">
        <v>79</v>
      </c>
      <c r="J34">
        <f t="shared" si="0"/>
        <v>1</v>
      </c>
      <c r="K34">
        <v>1</v>
      </c>
      <c r="L34" s="15">
        <f t="shared" si="1"/>
        <v>0</v>
      </c>
    </row>
    <row r="35" spans="3:12" x14ac:dyDescent="0.25">
      <c r="C35" s="3">
        <v>30</v>
      </c>
      <c r="D35" s="19" t="s">
        <v>105</v>
      </c>
      <c r="E35" s="23">
        <v>45453</v>
      </c>
      <c r="F35" s="19" t="s">
        <v>106</v>
      </c>
      <c r="G35" s="19">
        <v>15</v>
      </c>
      <c r="H35" s="21">
        <v>16711.05</v>
      </c>
      <c r="I35" s="16" t="s">
        <v>68</v>
      </c>
      <c r="J35" s="15">
        <f t="shared" si="0"/>
        <v>1</v>
      </c>
      <c r="K35" s="15">
        <v>1</v>
      </c>
      <c r="L35" s="15">
        <f t="shared" si="1"/>
        <v>0</v>
      </c>
    </row>
    <row r="36" spans="3:12" x14ac:dyDescent="0.25">
      <c r="C36" s="3">
        <v>31</v>
      </c>
      <c r="D36" s="19" t="s">
        <v>107</v>
      </c>
      <c r="E36" s="23">
        <v>45450</v>
      </c>
      <c r="F36" s="19" t="s">
        <v>108</v>
      </c>
      <c r="G36" s="19">
        <v>3</v>
      </c>
      <c r="H36" s="21">
        <v>3342.21</v>
      </c>
      <c r="I36" s="16" t="s">
        <v>70</v>
      </c>
      <c r="J36" s="15">
        <f t="shared" si="0"/>
        <v>1</v>
      </c>
      <c r="K36" s="15">
        <v>1</v>
      </c>
      <c r="L36" s="15">
        <f t="shared" si="1"/>
        <v>0</v>
      </c>
    </row>
    <row r="37" spans="3:12" x14ac:dyDescent="0.25">
      <c r="C37" s="3">
        <v>32</v>
      </c>
      <c r="D37" s="19" t="s">
        <v>109</v>
      </c>
      <c r="E37" s="23">
        <v>45449</v>
      </c>
      <c r="F37" s="19" t="s">
        <v>108</v>
      </c>
      <c r="G37" s="19">
        <v>15</v>
      </c>
      <c r="H37" s="21">
        <v>83564</v>
      </c>
      <c r="I37" s="16" t="s">
        <v>79</v>
      </c>
      <c r="J37" s="15">
        <f t="shared" si="0"/>
        <v>1</v>
      </c>
      <c r="K37" s="15">
        <v>1</v>
      </c>
      <c r="L37" s="15">
        <f t="shared" si="1"/>
        <v>0</v>
      </c>
    </row>
    <row r="38" spans="3:12" x14ac:dyDescent="0.25">
      <c r="C38" s="3">
        <v>33</v>
      </c>
      <c r="D38" s="19" t="s">
        <v>110</v>
      </c>
      <c r="E38" s="23">
        <v>45449</v>
      </c>
      <c r="F38" s="19" t="s">
        <v>108</v>
      </c>
      <c r="G38" s="19">
        <v>7</v>
      </c>
      <c r="H38" s="21">
        <v>38997</v>
      </c>
      <c r="I38" s="16" t="s">
        <v>79</v>
      </c>
      <c r="J38" s="15">
        <f t="shared" si="0"/>
        <v>1</v>
      </c>
      <c r="K38" s="15">
        <v>1</v>
      </c>
      <c r="L38" s="15">
        <f t="shared" si="1"/>
        <v>0</v>
      </c>
    </row>
    <row r="39" spans="3:12" x14ac:dyDescent="0.25">
      <c r="C39" s="3">
        <v>34</v>
      </c>
      <c r="D39" s="19" t="s">
        <v>111</v>
      </c>
      <c r="E39" s="23">
        <v>45447</v>
      </c>
      <c r="F39" s="19" t="s">
        <v>106</v>
      </c>
      <c r="G39" s="19">
        <v>3</v>
      </c>
      <c r="H39" s="21">
        <v>3342.21</v>
      </c>
      <c r="I39" s="16" t="s">
        <v>79</v>
      </c>
      <c r="J39" s="15">
        <f t="shared" si="0"/>
        <v>1</v>
      </c>
      <c r="K39" s="15">
        <v>1</v>
      </c>
      <c r="L39" s="15">
        <f t="shared" si="1"/>
        <v>0</v>
      </c>
    </row>
    <row r="40" spans="3:12" ht="30" x14ac:dyDescent="0.25">
      <c r="C40" s="3">
        <v>35</v>
      </c>
      <c r="D40" s="19" t="s">
        <v>112</v>
      </c>
      <c r="E40" s="23">
        <v>45427</v>
      </c>
      <c r="F40" s="19" t="s">
        <v>108</v>
      </c>
      <c r="G40" s="19">
        <v>3</v>
      </c>
      <c r="H40" s="21">
        <v>16713</v>
      </c>
      <c r="I40" s="22" t="s">
        <v>128</v>
      </c>
      <c r="J40" s="15">
        <f t="shared" si="0"/>
        <v>1</v>
      </c>
      <c r="K40" s="15">
        <v>1</v>
      </c>
      <c r="L40" s="15">
        <f t="shared" si="1"/>
        <v>0</v>
      </c>
    </row>
    <row r="41" spans="3:12" x14ac:dyDescent="0.25">
      <c r="C41" s="3">
        <v>36</v>
      </c>
      <c r="D41" s="19" t="s">
        <v>113</v>
      </c>
      <c r="E41" s="23">
        <v>45401</v>
      </c>
      <c r="F41" s="19" t="s">
        <v>114</v>
      </c>
      <c r="G41" s="19">
        <v>7</v>
      </c>
      <c r="H41" s="21">
        <v>22184</v>
      </c>
      <c r="I41" s="16" t="s">
        <v>79</v>
      </c>
      <c r="J41" s="15">
        <f t="shared" si="0"/>
        <v>1</v>
      </c>
      <c r="K41" s="15">
        <v>1</v>
      </c>
      <c r="L41" s="15">
        <f t="shared" si="1"/>
        <v>0</v>
      </c>
    </row>
    <row r="42" spans="3:12" x14ac:dyDescent="0.25">
      <c r="C42" s="3">
        <v>37</v>
      </c>
      <c r="D42" s="19" t="s">
        <v>115</v>
      </c>
      <c r="E42" s="23">
        <v>45408</v>
      </c>
      <c r="F42" s="19" t="s">
        <v>108</v>
      </c>
      <c r="G42" s="19">
        <v>10</v>
      </c>
      <c r="H42" s="21">
        <v>55710</v>
      </c>
      <c r="I42" s="16" t="s">
        <v>68</v>
      </c>
      <c r="J42" s="15">
        <f t="shared" si="0"/>
        <v>1</v>
      </c>
      <c r="K42" s="15">
        <v>1</v>
      </c>
      <c r="L42" s="15">
        <f t="shared" si="1"/>
        <v>0</v>
      </c>
    </row>
    <row r="43" spans="3:12" x14ac:dyDescent="0.25">
      <c r="C43" s="3">
        <v>38</v>
      </c>
      <c r="D43" s="19" t="s">
        <v>116</v>
      </c>
      <c r="E43" s="23">
        <v>45398</v>
      </c>
      <c r="F43" s="19" t="s">
        <v>108</v>
      </c>
      <c r="G43" s="19">
        <v>15</v>
      </c>
      <c r="H43" s="21">
        <v>55710</v>
      </c>
      <c r="I43" s="16" t="s">
        <v>68</v>
      </c>
      <c r="J43" s="15">
        <f t="shared" si="0"/>
        <v>1</v>
      </c>
      <c r="K43" s="15">
        <v>1</v>
      </c>
      <c r="L43" s="15">
        <f t="shared" si="1"/>
        <v>0</v>
      </c>
    </row>
    <row r="44" spans="3:12" x14ac:dyDescent="0.25">
      <c r="C44" s="3">
        <v>39</v>
      </c>
      <c r="D44" s="19" t="s">
        <v>117</v>
      </c>
      <c r="E44" s="23">
        <v>45398</v>
      </c>
      <c r="F44" s="19" t="s">
        <v>114</v>
      </c>
      <c r="G44" s="19">
        <v>15</v>
      </c>
      <c r="H44" s="21">
        <v>50916</v>
      </c>
      <c r="I44" s="16" t="s">
        <v>79</v>
      </c>
      <c r="J44" s="15">
        <f t="shared" si="0"/>
        <v>1</v>
      </c>
      <c r="K44" s="15">
        <v>1</v>
      </c>
      <c r="L44" s="15">
        <f t="shared" si="1"/>
        <v>0</v>
      </c>
    </row>
    <row r="45" spans="3:12" ht="75" x14ac:dyDescent="0.25">
      <c r="C45" s="3">
        <v>40</v>
      </c>
      <c r="D45" s="24" t="s">
        <v>118</v>
      </c>
      <c r="E45" s="23">
        <v>45408</v>
      </c>
      <c r="F45" s="19" t="s">
        <v>114</v>
      </c>
      <c r="G45" s="19">
        <v>6.7</v>
      </c>
      <c r="H45" s="21">
        <v>20100</v>
      </c>
      <c r="I45" s="22" t="s">
        <v>129</v>
      </c>
      <c r="J45" s="15">
        <f t="shared" si="0"/>
        <v>1</v>
      </c>
      <c r="K45" s="15">
        <v>1</v>
      </c>
      <c r="L45" s="15">
        <f t="shared" si="1"/>
        <v>0</v>
      </c>
    </row>
    <row r="46" spans="3:12" x14ac:dyDescent="0.25">
      <c r="C46" s="3">
        <v>41</v>
      </c>
      <c r="D46" s="19" t="s">
        <v>119</v>
      </c>
      <c r="E46" s="23">
        <v>45357</v>
      </c>
      <c r="F46" s="19" t="s">
        <v>120</v>
      </c>
      <c r="G46" s="19">
        <v>15</v>
      </c>
      <c r="H46" s="21">
        <v>45266.400000000001</v>
      </c>
      <c r="I46" s="16" t="s">
        <v>79</v>
      </c>
      <c r="J46" s="15">
        <f t="shared" si="0"/>
        <v>1</v>
      </c>
      <c r="K46" s="15">
        <v>1</v>
      </c>
      <c r="L46" s="15">
        <f t="shared" si="1"/>
        <v>0</v>
      </c>
    </row>
    <row r="47" spans="3:12" x14ac:dyDescent="0.25">
      <c r="C47" s="3">
        <v>42</v>
      </c>
      <c r="D47" s="19" t="s">
        <v>121</v>
      </c>
      <c r="E47" s="23">
        <v>45355</v>
      </c>
      <c r="F47" s="19" t="s">
        <v>108</v>
      </c>
      <c r="G47" s="19">
        <v>15</v>
      </c>
      <c r="H47" s="21">
        <v>66852</v>
      </c>
      <c r="I47" s="16" t="s">
        <v>79</v>
      </c>
      <c r="J47" s="15">
        <f t="shared" si="0"/>
        <v>1</v>
      </c>
      <c r="K47" s="15">
        <v>1</v>
      </c>
      <c r="L47" s="15">
        <f t="shared" si="1"/>
        <v>0</v>
      </c>
    </row>
    <row r="48" spans="3:12" x14ac:dyDescent="0.25">
      <c r="C48" s="3">
        <v>43</v>
      </c>
      <c r="D48" s="19" t="s">
        <v>122</v>
      </c>
      <c r="E48" s="23">
        <v>45349</v>
      </c>
      <c r="F48" s="19" t="s">
        <v>108</v>
      </c>
      <c r="G48" s="19">
        <v>7</v>
      </c>
      <c r="H48" s="21">
        <v>38997</v>
      </c>
      <c r="I48" s="16" t="s">
        <v>79</v>
      </c>
      <c r="J48" s="15">
        <f t="shared" si="0"/>
        <v>1</v>
      </c>
      <c r="K48" s="15">
        <v>1</v>
      </c>
      <c r="L48" s="15">
        <f t="shared" si="1"/>
        <v>0</v>
      </c>
    </row>
    <row r="49" spans="3:12" x14ac:dyDescent="0.25">
      <c r="C49" s="3">
        <v>44</v>
      </c>
      <c r="D49" s="19" t="s">
        <v>123</v>
      </c>
      <c r="E49" s="23">
        <v>45317</v>
      </c>
      <c r="F49" s="19" t="s">
        <v>114</v>
      </c>
      <c r="G49" s="19">
        <v>30</v>
      </c>
      <c r="H49" s="21">
        <v>61131.6</v>
      </c>
      <c r="I49" s="22" t="s">
        <v>130</v>
      </c>
      <c r="J49" s="15">
        <f t="shared" si="0"/>
        <v>0</v>
      </c>
      <c r="K49" s="15">
        <v>1</v>
      </c>
      <c r="L49" s="15">
        <f t="shared" si="1"/>
        <v>0</v>
      </c>
    </row>
    <row r="50" spans="3:12" x14ac:dyDescent="0.25">
      <c r="C50" s="3">
        <v>45</v>
      </c>
      <c r="D50" s="19" t="s">
        <v>124</v>
      </c>
      <c r="E50" s="23">
        <v>45343</v>
      </c>
      <c r="F50" s="19" t="s">
        <v>125</v>
      </c>
      <c r="G50" s="19">
        <v>3</v>
      </c>
      <c r="H50" s="21">
        <v>16713</v>
      </c>
      <c r="I50" s="16" t="s">
        <v>79</v>
      </c>
      <c r="J50" s="15">
        <f t="shared" si="0"/>
        <v>1</v>
      </c>
      <c r="K50" s="15">
        <v>1</v>
      </c>
      <c r="L50" s="15">
        <f t="shared" si="1"/>
        <v>0</v>
      </c>
    </row>
    <row r="51" spans="3:12" ht="60" x14ac:dyDescent="0.25">
      <c r="C51" s="3">
        <v>46</v>
      </c>
      <c r="D51" s="19" t="s">
        <v>126</v>
      </c>
      <c r="E51" s="23">
        <v>45334</v>
      </c>
      <c r="F51" s="19" t="s">
        <v>127</v>
      </c>
      <c r="G51" s="19">
        <v>2719</v>
      </c>
      <c r="H51" s="21">
        <v>49988505.789999999</v>
      </c>
      <c r="I51" s="25" t="s">
        <v>131</v>
      </c>
      <c r="J51" s="15">
        <f t="shared" si="0"/>
        <v>0</v>
      </c>
      <c r="K51" s="15">
        <v>1</v>
      </c>
      <c r="L51" s="15">
        <f t="shared" si="1"/>
        <v>1</v>
      </c>
    </row>
    <row r="52" spans="3:12" x14ac:dyDescent="0.25">
      <c r="C52" s="3">
        <v>47</v>
      </c>
      <c r="D52" s="1"/>
      <c r="E52" s="18"/>
      <c r="F52" s="1"/>
      <c r="G52" s="1"/>
      <c r="H52" s="1"/>
      <c r="I52" s="1"/>
      <c r="J52">
        <f>SUM(J6:J51)</f>
        <v>34</v>
      </c>
      <c r="K52" s="15">
        <f>SUM(K6:K51)</f>
        <v>46</v>
      </c>
      <c r="L52" s="15">
        <f>SUM(L6:L51)</f>
        <v>4</v>
      </c>
    </row>
    <row r="53" spans="3:12" x14ac:dyDescent="0.25">
      <c r="C53" s="3">
        <v>48</v>
      </c>
      <c r="D53" s="1"/>
      <c r="E53" s="18"/>
      <c r="F53" s="1"/>
      <c r="G53" s="1"/>
      <c r="H53" s="1"/>
      <c r="I53" s="1"/>
    </row>
    <row r="54" spans="3:12" x14ac:dyDescent="0.25">
      <c r="C54" s="3">
        <v>49</v>
      </c>
      <c r="D54" s="1"/>
      <c r="E54" s="18"/>
      <c r="F54" s="1"/>
      <c r="G54" s="1"/>
      <c r="H54" s="1"/>
      <c r="I54" s="1"/>
    </row>
    <row r="55" spans="3:12" x14ac:dyDescent="0.25">
      <c r="C55" s="3">
        <v>50</v>
      </c>
      <c r="D55" s="1"/>
      <c r="E55" s="18"/>
      <c r="F55" s="1"/>
      <c r="G55" s="1"/>
      <c r="H55" s="1"/>
      <c r="I55" s="1"/>
    </row>
    <row r="56" spans="3:12" x14ac:dyDescent="0.25">
      <c r="C56" s="3">
        <v>51</v>
      </c>
      <c r="D56" s="1"/>
      <c r="E56" s="18"/>
      <c r="F56" s="1"/>
      <c r="G56" s="1"/>
      <c r="H56" s="1"/>
      <c r="I56" s="1"/>
    </row>
    <row r="57" spans="3:12" x14ac:dyDescent="0.25">
      <c r="C57" s="3">
        <v>52</v>
      </c>
      <c r="D57" s="1"/>
      <c r="E57" s="18"/>
      <c r="F57" s="1"/>
      <c r="G57" s="1"/>
      <c r="H57" s="1"/>
      <c r="I57" s="1"/>
    </row>
    <row r="58" spans="3:12" x14ac:dyDescent="0.25">
      <c r="C58" s="3">
        <v>53</v>
      </c>
      <c r="D58" s="1"/>
      <c r="E58" s="18"/>
      <c r="F58" s="1"/>
      <c r="G58" s="1"/>
      <c r="H58" s="1"/>
      <c r="I58" s="1"/>
    </row>
    <row r="59" spans="3:12" x14ac:dyDescent="0.25">
      <c r="C59" s="3">
        <v>54</v>
      </c>
      <c r="D59" s="1"/>
      <c r="E59" s="18"/>
      <c r="F59" s="1"/>
      <c r="G59" s="1"/>
      <c r="H59" s="1"/>
      <c r="I59" s="1"/>
    </row>
    <row r="60" spans="3:12" x14ac:dyDescent="0.25">
      <c r="C60" s="3">
        <v>55</v>
      </c>
      <c r="D60" s="1"/>
      <c r="E60" s="18"/>
      <c r="F60" s="1"/>
      <c r="G60" s="1"/>
      <c r="H60" s="1"/>
      <c r="I60" s="1"/>
    </row>
    <row r="61" spans="3:12" x14ac:dyDescent="0.25">
      <c r="C61" s="3">
        <v>56</v>
      </c>
      <c r="D61" s="1"/>
      <c r="E61" s="18"/>
      <c r="F61" s="1"/>
      <c r="G61" s="1"/>
      <c r="H61" s="1"/>
      <c r="I61" s="1"/>
    </row>
    <row r="62" spans="3:12" x14ac:dyDescent="0.25">
      <c r="C62" s="3">
        <v>57</v>
      </c>
      <c r="D62" s="1"/>
      <c r="E62" s="18"/>
      <c r="F62" s="1"/>
      <c r="G62" s="1"/>
      <c r="H62" s="1"/>
      <c r="I62" s="1"/>
    </row>
    <row r="63" spans="3:12" x14ac:dyDescent="0.25">
      <c r="C63" s="3">
        <v>58</v>
      </c>
      <c r="D63" s="1"/>
      <c r="E63" s="18"/>
      <c r="F63" s="1"/>
      <c r="G63" s="1"/>
      <c r="H63" s="1"/>
      <c r="I63" s="1"/>
    </row>
    <row r="64" spans="3:12" x14ac:dyDescent="0.25">
      <c r="C64" s="3">
        <v>59</v>
      </c>
      <c r="D64" s="1"/>
      <c r="E64" s="18"/>
      <c r="F64" s="1"/>
      <c r="G64" s="1"/>
      <c r="H64" s="1"/>
      <c r="I64" s="1"/>
    </row>
    <row r="65" spans="3:9" x14ac:dyDescent="0.25">
      <c r="C65" s="3">
        <v>60</v>
      </c>
      <c r="D65" s="1"/>
      <c r="E65" s="18"/>
      <c r="F65" s="1"/>
      <c r="G65" s="1"/>
      <c r="H65" s="1"/>
      <c r="I65" s="1"/>
    </row>
    <row r="66" spans="3:9" x14ac:dyDescent="0.25">
      <c r="C66" s="3">
        <v>61</v>
      </c>
      <c r="D66" s="1"/>
      <c r="E66" s="18"/>
      <c r="F66" s="1"/>
      <c r="G66" s="1"/>
      <c r="H66" s="1"/>
      <c r="I66" s="1"/>
    </row>
    <row r="67" spans="3:9" x14ac:dyDescent="0.25">
      <c r="C67" s="3">
        <v>62</v>
      </c>
      <c r="D67" s="1"/>
      <c r="E67" s="18"/>
      <c r="F67" s="1"/>
      <c r="G67" s="1"/>
      <c r="H67" s="1"/>
      <c r="I67" s="1"/>
    </row>
    <row r="68" spans="3:9" x14ac:dyDescent="0.25">
      <c r="C68" s="3">
        <v>63</v>
      </c>
      <c r="D68" s="1"/>
      <c r="E68" s="18"/>
      <c r="F68" s="1"/>
      <c r="G68" s="1"/>
      <c r="H68" s="1"/>
      <c r="I68" s="1"/>
    </row>
    <row r="69" spans="3:9" x14ac:dyDescent="0.25">
      <c r="C69" s="3">
        <v>64</v>
      </c>
      <c r="D69" s="1"/>
      <c r="E69" s="18"/>
      <c r="F69" s="1"/>
      <c r="G69" s="1"/>
      <c r="H69" s="1"/>
      <c r="I69" s="1"/>
    </row>
    <row r="70" spans="3:9" x14ac:dyDescent="0.25">
      <c r="C70" s="3">
        <v>65</v>
      </c>
      <c r="D70" s="1"/>
      <c r="E70" s="18"/>
      <c r="F70" s="1"/>
      <c r="G70" s="1"/>
      <c r="H70" s="1"/>
      <c r="I70" s="1"/>
    </row>
    <row r="71" spans="3:9" x14ac:dyDescent="0.25">
      <c r="C71" s="3">
        <v>66</v>
      </c>
      <c r="D71" s="1"/>
      <c r="E71" s="18"/>
      <c r="F71" s="1"/>
      <c r="G71" s="1"/>
      <c r="H71" s="1"/>
      <c r="I71" s="1"/>
    </row>
    <row r="72" spans="3:9" x14ac:dyDescent="0.25">
      <c r="C72" s="3">
        <v>67</v>
      </c>
      <c r="D72" s="1"/>
      <c r="E72" s="18"/>
      <c r="F72" s="1"/>
      <c r="G72" s="1"/>
      <c r="H72" s="1"/>
      <c r="I72" s="1"/>
    </row>
    <row r="73" spans="3:9" x14ac:dyDescent="0.25">
      <c r="C73" s="3">
        <v>68</v>
      </c>
      <c r="D73" s="1"/>
      <c r="E73" s="18"/>
      <c r="F73" s="1"/>
      <c r="G73" s="1"/>
      <c r="H73" s="1"/>
      <c r="I73" s="1"/>
    </row>
    <row r="74" spans="3:9" x14ac:dyDescent="0.25">
      <c r="C74" s="3">
        <v>69</v>
      </c>
      <c r="D74" s="1"/>
      <c r="E74" s="18"/>
      <c r="F74" s="1"/>
      <c r="G74" s="1"/>
      <c r="H74" s="1"/>
      <c r="I74" s="1"/>
    </row>
    <row r="75" spans="3:9" x14ac:dyDescent="0.25">
      <c r="C75" s="3">
        <v>70</v>
      </c>
      <c r="D75" s="1"/>
      <c r="E75" s="18"/>
      <c r="F75" s="1"/>
      <c r="G75" s="1"/>
      <c r="H75" s="1"/>
      <c r="I75" s="1"/>
    </row>
    <row r="76" spans="3:9" x14ac:dyDescent="0.25">
      <c r="C76" s="3">
        <v>71</v>
      </c>
      <c r="D76" s="1"/>
      <c r="E76" s="18"/>
      <c r="F76" s="1"/>
      <c r="G76" s="1"/>
      <c r="H76" s="1"/>
      <c r="I76" s="1"/>
    </row>
    <row r="77" spans="3:9" x14ac:dyDescent="0.25">
      <c r="C77" s="3">
        <v>72</v>
      </c>
      <c r="D77" s="1"/>
      <c r="E77" s="18"/>
      <c r="F77" s="1"/>
      <c r="G77" s="1"/>
      <c r="H77" s="1"/>
      <c r="I77" s="1"/>
    </row>
    <row r="78" spans="3:9" x14ac:dyDescent="0.25">
      <c r="C78" s="3">
        <v>73</v>
      </c>
      <c r="D78" s="1"/>
      <c r="E78" s="18"/>
      <c r="F78" s="1"/>
      <c r="G78" s="1"/>
      <c r="H78" s="1"/>
      <c r="I78" s="1"/>
    </row>
    <row r="79" spans="3:9" x14ac:dyDescent="0.25">
      <c r="C79" s="3">
        <v>74</v>
      </c>
      <c r="D79" s="1"/>
      <c r="E79" s="18"/>
      <c r="F79" s="1"/>
      <c r="G79" s="1"/>
      <c r="H79" s="1"/>
      <c r="I79" s="1"/>
    </row>
    <row r="80" spans="3:9" x14ac:dyDescent="0.25">
      <c r="C80" s="3">
        <v>75</v>
      </c>
      <c r="D80" s="1"/>
      <c r="E80" s="18"/>
      <c r="F80" s="1"/>
      <c r="G80" s="1"/>
      <c r="H80" s="1"/>
      <c r="I80" s="1"/>
    </row>
    <row r="81" spans="3:9" x14ac:dyDescent="0.25">
      <c r="C81" s="3">
        <v>76</v>
      </c>
      <c r="D81" s="1"/>
      <c r="E81" s="18"/>
      <c r="F81" s="1"/>
      <c r="G81" s="1"/>
      <c r="H81" s="1"/>
      <c r="I81" s="1"/>
    </row>
    <row r="82" spans="3:9" x14ac:dyDescent="0.25">
      <c r="C82" s="3">
        <v>77</v>
      </c>
      <c r="D82" s="1"/>
      <c r="E82" s="18"/>
      <c r="F82" s="1"/>
      <c r="G82" s="1"/>
      <c r="H82" s="1"/>
      <c r="I82" s="1"/>
    </row>
    <row r="83" spans="3:9" x14ac:dyDescent="0.25">
      <c r="C83" s="3">
        <v>78</v>
      </c>
      <c r="D83" s="1"/>
      <c r="E83" s="18"/>
      <c r="F83" s="1"/>
      <c r="G83" s="1"/>
      <c r="H83" s="1"/>
      <c r="I83" s="1"/>
    </row>
    <row r="84" spans="3:9" x14ac:dyDescent="0.25">
      <c r="C84" s="3">
        <v>79</v>
      </c>
      <c r="D84" s="1"/>
      <c r="E84" s="18"/>
      <c r="F84" s="1"/>
      <c r="G84" s="1"/>
      <c r="H84" s="1"/>
      <c r="I84" s="1"/>
    </row>
    <row r="85" spans="3:9" x14ac:dyDescent="0.25">
      <c r="C85" s="3">
        <v>80</v>
      </c>
      <c r="D85" s="1"/>
      <c r="E85" s="18"/>
      <c r="F85" s="1"/>
      <c r="G85" s="1"/>
      <c r="H85" s="1"/>
      <c r="I85" s="1"/>
    </row>
    <row r="86" spans="3:9" x14ac:dyDescent="0.25">
      <c r="C86" s="3">
        <v>81</v>
      </c>
      <c r="D86" s="1"/>
      <c r="E86" s="18"/>
      <c r="F86" s="1"/>
      <c r="G86" s="1"/>
      <c r="H86" s="1"/>
      <c r="I86" s="1"/>
    </row>
    <row r="87" spans="3:9" x14ac:dyDescent="0.25">
      <c r="C87" s="3">
        <v>82</v>
      </c>
      <c r="D87" s="1"/>
      <c r="E87" s="18"/>
      <c r="F87" s="1"/>
      <c r="G87" s="1"/>
      <c r="H87" s="1"/>
      <c r="I87" s="1"/>
    </row>
    <row r="88" spans="3:9" x14ac:dyDescent="0.25">
      <c r="C88" s="3">
        <v>83</v>
      </c>
      <c r="D88" s="1"/>
      <c r="E88" s="18"/>
      <c r="F88" s="1"/>
      <c r="G88" s="1"/>
      <c r="H88" s="1"/>
      <c r="I88" s="1"/>
    </row>
    <row r="89" spans="3:9" x14ac:dyDescent="0.25">
      <c r="C89" s="3">
        <v>84</v>
      </c>
      <c r="D89" s="1"/>
      <c r="E89" s="18"/>
      <c r="F89" s="1"/>
      <c r="G89" s="1"/>
      <c r="H89" s="1"/>
      <c r="I89" s="1"/>
    </row>
    <row r="90" spans="3:9" x14ac:dyDescent="0.25">
      <c r="C90" s="3">
        <v>85</v>
      </c>
      <c r="D90" s="1"/>
      <c r="E90" s="18"/>
      <c r="F90" s="1"/>
      <c r="G90" s="1"/>
      <c r="H90" s="1"/>
      <c r="I90" s="1"/>
    </row>
    <row r="91" spans="3:9" x14ac:dyDescent="0.25">
      <c r="C91" s="3">
        <v>86</v>
      </c>
      <c r="D91" s="1"/>
      <c r="E91" s="18"/>
      <c r="F91" s="1"/>
      <c r="G91" s="1"/>
      <c r="H91" s="1"/>
      <c r="I91" s="1"/>
    </row>
    <row r="92" spans="3:9" x14ac:dyDescent="0.25">
      <c r="C92" s="3">
        <v>87</v>
      </c>
      <c r="D92" s="1"/>
      <c r="E92" s="18"/>
      <c r="F92" s="1"/>
      <c r="G92" s="1"/>
      <c r="H92" s="1"/>
      <c r="I92" s="1"/>
    </row>
    <row r="93" spans="3:9" x14ac:dyDescent="0.25">
      <c r="C93" s="3">
        <v>88</v>
      </c>
      <c r="D93" s="1"/>
      <c r="E93" s="18"/>
      <c r="F93" s="1"/>
      <c r="G93" s="1"/>
      <c r="H93" s="1"/>
      <c r="I93" s="1"/>
    </row>
    <row r="94" spans="3:9" x14ac:dyDescent="0.25">
      <c r="C94" s="3">
        <v>89</v>
      </c>
      <c r="D94" s="1"/>
      <c r="E94" s="18"/>
      <c r="F94" s="1"/>
      <c r="G94" s="1"/>
      <c r="H94" s="1"/>
      <c r="I94" s="1"/>
    </row>
    <row r="95" spans="3:9" x14ac:dyDescent="0.25">
      <c r="C95" s="3">
        <v>90</v>
      </c>
      <c r="D95" s="1"/>
      <c r="E95" s="18"/>
      <c r="F95" s="1"/>
      <c r="G95" s="1"/>
      <c r="H95" s="1"/>
      <c r="I95" s="1"/>
    </row>
    <row r="96" spans="3:9" x14ac:dyDescent="0.25">
      <c r="C96" s="3">
        <v>91</v>
      </c>
      <c r="D96" s="1"/>
      <c r="E96" s="18"/>
      <c r="F96" s="1"/>
      <c r="G96" s="1"/>
      <c r="H96" s="1"/>
      <c r="I96" s="1"/>
    </row>
    <row r="97" spans="3:9" x14ac:dyDescent="0.25">
      <c r="C97" s="3">
        <v>92</v>
      </c>
      <c r="D97" s="1"/>
      <c r="E97" s="18"/>
      <c r="F97" s="1"/>
      <c r="G97" s="1"/>
      <c r="H97" s="1"/>
      <c r="I97" s="1"/>
    </row>
    <row r="98" spans="3:9" x14ac:dyDescent="0.25">
      <c r="C98" s="3">
        <v>93</v>
      </c>
      <c r="D98" s="1"/>
      <c r="E98" s="18"/>
      <c r="F98" s="1"/>
      <c r="G98" s="1"/>
      <c r="H98" s="1"/>
      <c r="I98" s="1"/>
    </row>
    <row r="99" spans="3:9" x14ac:dyDescent="0.25">
      <c r="C99" s="3">
        <v>94</v>
      </c>
      <c r="D99" s="1"/>
      <c r="E99" s="18"/>
      <c r="F99" s="1"/>
      <c r="G99" s="1"/>
      <c r="H99" s="1"/>
      <c r="I99" s="1"/>
    </row>
    <row r="100" spans="3:9" x14ac:dyDescent="0.25">
      <c r="C100" s="3">
        <v>95</v>
      </c>
      <c r="D100" s="1"/>
      <c r="E100" s="18"/>
      <c r="F100" s="1"/>
      <c r="G100" s="1"/>
      <c r="H100" s="1"/>
      <c r="I100" s="1"/>
    </row>
    <row r="101" spans="3:9" x14ac:dyDescent="0.25">
      <c r="C101" s="3">
        <v>96</v>
      </c>
      <c r="D101" s="1"/>
      <c r="E101" s="18"/>
      <c r="F101" s="1"/>
      <c r="G101" s="1"/>
      <c r="H101" s="1"/>
      <c r="I101" s="1"/>
    </row>
    <row r="102" spans="3:9" x14ac:dyDescent="0.25">
      <c r="C102" s="3">
        <v>97</v>
      </c>
      <c r="D102" s="1"/>
      <c r="E102" s="18"/>
      <c r="F102" s="1"/>
      <c r="G102" s="1"/>
      <c r="H102" s="1"/>
      <c r="I102" s="1"/>
    </row>
    <row r="103" spans="3:9" x14ac:dyDescent="0.25">
      <c r="C103" s="3">
        <v>98</v>
      </c>
      <c r="D103" s="1"/>
      <c r="E103" s="18"/>
      <c r="F103" s="1"/>
      <c r="G103" s="1"/>
      <c r="H103" s="1"/>
      <c r="I103" s="1"/>
    </row>
    <row r="104" spans="3:9" x14ac:dyDescent="0.25">
      <c r="C104" s="3">
        <v>99</v>
      </c>
      <c r="D104" s="1"/>
      <c r="E104" s="18"/>
      <c r="F104" s="1"/>
      <c r="G104" s="1"/>
      <c r="H104" s="1"/>
      <c r="I104" s="1"/>
    </row>
    <row r="105" spans="3:9" x14ac:dyDescent="0.25">
      <c r="C105" s="3">
        <v>100</v>
      </c>
      <c r="D105" s="1"/>
      <c r="E105" s="18"/>
      <c r="F105" s="1"/>
      <c r="G105" s="1"/>
      <c r="H105" s="1"/>
      <c r="I105" s="1"/>
    </row>
    <row r="106" spans="3:9" x14ac:dyDescent="0.25">
      <c r="C106" s="3">
        <v>101</v>
      </c>
      <c r="D106" s="1"/>
      <c r="E106" s="18"/>
      <c r="F106" s="1"/>
      <c r="G106" s="1"/>
      <c r="H106" s="1"/>
      <c r="I106" s="1"/>
    </row>
    <row r="107" spans="3:9" x14ac:dyDescent="0.25">
      <c r="C107" s="3">
        <v>102</v>
      </c>
      <c r="D107" s="1"/>
      <c r="E107" s="18"/>
      <c r="F107" s="1"/>
      <c r="G107" s="1"/>
      <c r="H107" s="1"/>
      <c r="I107" s="1"/>
    </row>
    <row r="108" spans="3:9" x14ac:dyDescent="0.25">
      <c r="C108" s="3">
        <v>103</v>
      </c>
      <c r="D108" s="1"/>
      <c r="E108" s="18"/>
      <c r="F108" s="1"/>
      <c r="G108" s="1"/>
      <c r="H108" s="1"/>
      <c r="I108" s="1"/>
    </row>
    <row r="109" spans="3:9" x14ac:dyDescent="0.25">
      <c r="C109" s="3">
        <v>104</v>
      </c>
      <c r="D109" s="1"/>
      <c r="E109" s="18"/>
      <c r="F109" s="1"/>
      <c r="G109" s="1"/>
      <c r="H109" s="1"/>
      <c r="I109" s="1"/>
    </row>
    <row r="110" spans="3:9" x14ac:dyDescent="0.25">
      <c r="C110" s="3">
        <v>105</v>
      </c>
      <c r="D110" s="1"/>
      <c r="E110" s="18"/>
      <c r="F110" s="1"/>
      <c r="G110" s="1"/>
      <c r="H110" s="1"/>
      <c r="I110" s="1"/>
    </row>
    <row r="111" spans="3:9" x14ac:dyDescent="0.25">
      <c r="C111" s="3">
        <v>106</v>
      </c>
      <c r="D111" s="1"/>
      <c r="E111" s="18"/>
      <c r="F111" s="1"/>
      <c r="G111" s="1"/>
      <c r="H111" s="1"/>
      <c r="I111" s="1"/>
    </row>
    <row r="112" spans="3:9" x14ac:dyDescent="0.25">
      <c r="C112" s="3">
        <v>107</v>
      </c>
      <c r="D112" s="1"/>
      <c r="E112" s="18"/>
      <c r="F112" s="1"/>
      <c r="G112" s="1"/>
      <c r="H112" s="1"/>
      <c r="I112" s="1"/>
    </row>
    <row r="113" spans="3:9" x14ac:dyDescent="0.25">
      <c r="C113" s="3">
        <v>108</v>
      </c>
      <c r="D113" s="1"/>
      <c r="E113" s="18"/>
      <c r="F113" s="1"/>
      <c r="G113" s="1"/>
      <c r="H113" s="1"/>
      <c r="I113" s="1"/>
    </row>
    <row r="114" spans="3:9" x14ac:dyDescent="0.25">
      <c r="C114" s="3">
        <v>109</v>
      </c>
      <c r="D114" s="1"/>
      <c r="E114" s="18"/>
      <c r="F114" s="1"/>
      <c r="G114" s="1"/>
      <c r="H114" s="1"/>
      <c r="I114" s="1"/>
    </row>
    <row r="115" spans="3:9" x14ac:dyDescent="0.25">
      <c r="C115" s="3">
        <v>110</v>
      </c>
      <c r="D115" s="1"/>
      <c r="E115" s="18"/>
      <c r="F115" s="1"/>
      <c r="G115" s="1"/>
      <c r="H115" s="1"/>
      <c r="I115" s="1"/>
    </row>
    <row r="116" spans="3:9" x14ac:dyDescent="0.25">
      <c r="C116" s="3">
        <v>111</v>
      </c>
      <c r="D116" s="1"/>
      <c r="E116" s="18"/>
      <c r="F116" s="1"/>
      <c r="G116" s="1"/>
      <c r="H116" s="1"/>
      <c r="I116" s="1"/>
    </row>
    <row r="117" spans="3:9" x14ac:dyDescent="0.25">
      <c r="C117" s="3">
        <v>112</v>
      </c>
      <c r="D117" s="1"/>
      <c r="E117" s="18"/>
      <c r="F117" s="1"/>
      <c r="G117" s="1"/>
      <c r="H117" s="1"/>
      <c r="I117" s="1"/>
    </row>
    <row r="118" spans="3:9" x14ac:dyDescent="0.25">
      <c r="C118" s="3">
        <v>113</v>
      </c>
      <c r="D118" s="1"/>
      <c r="E118" s="18"/>
      <c r="F118" s="1"/>
      <c r="G118" s="1"/>
      <c r="H118" s="1"/>
      <c r="I118" s="1"/>
    </row>
    <row r="119" spans="3:9" x14ac:dyDescent="0.25">
      <c r="C119" s="3">
        <v>114</v>
      </c>
      <c r="D119" s="1"/>
      <c r="E119" s="18"/>
      <c r="F119" s="1"/>
      <c r="G119" s="1"/>
      <c r="H119" s="1"/>
      <c r="I119" s="1"/>
    </row>
    <row r="120" spans="3:9" x14ac:dyDescent="0.25">
      <c r="C120" s="3">
        <v>115</v>
      </c>
      <c r="D120" s="1"/>
      <c r="E120" s="18"/>
      <c r="F120" s="1"/>
      <c r="G120" s="1"/>
      <c r="H120" s="1"/>
      <c r="I120" s="1"/>
    </row>
    <row r="121" spans="3:9" x14ac:dyDescent="0.25">
      <c r="C121" s="3">
        <v>116</v>
      </c>
      <c r="D121" s="1"/>
      <c r="E121" s="18"/>
      <c r="F121" s="1"/>
      <c r="G121" s="1"/>
      <c r="H121" s="1"/>
      <c r="I121" s="1"/>
    </row>
    <row r="122" spans="3:9" x14ac:dyDescent="0.25">
      <c r="C122" s="3">
        <v>117</v>
      </c>
      <c r="D122" s="1"/>
      <c r="E122" s="18"/>
      <c r="F122" s="1"/>
      <c r="G122" s="1"/>
      <c r="H122" s="1"/>
      <c r="I122" s="1"/>
    </row>
    <row r="123" spans="3:9" x14ac:dyDescent="0.25">
      <c r="C123" s="3">
        <v>118</v>
      </c>
      <c r="D123" s="1"/>
      <c r="E123" s="18"/>
      <c r="F123" s="1"/>
      <c r="G123" s="1"/>
      <c r="H123" s="1"/>
      <c r="I123" s="1"/>
    </row>
    <row r="124" spans="3:9" x14ac:dyDescent="0.25">
      <c r="C124" s="3">
        <v>119</v>
      </c>
      <c r="D124" s="1"/>
      <c r="E124" s="18"/>
      <c r="F124" s="1"/>
      <c r="G124" s="1"/>
      <c r="H124" s="1"/>
      <c r="I124" s="1"/>
    </row>
    <row r="125" spans="3:9" x14ac:dyDescent="0.25">
      <c r="C125" s="3">
        <v>120</v>
      </c>
      <c r="D125" s="1"/>
      <c r="E125" s="18"/>
      <c r="F125" s="1"/>
      <c r="G125" s="1"/>
      <c r="H125" s="1"/>
      <c r="I125" s="1"/>
    </row>
    <row r="126" spans="3:9" x14ac:dyDescent="0.25">
      <c r="C126" s="3">
        <v>121</v>
      </c>
      <c r="D126" s="1"/>
      <c r="E126" s="18"/>
      <c r="F126" s="1"/>
      <c r="G126" s="1"/>
      <c r="H126" s="1"/>
      <c r="I126" s="1"/>
    </row>
    <row r="127" spans="3:9" x14ac:dyDescent="0.25">
      <c r="C127" s="3">
        <v>122</v>
      </c>
      <c r="D127" s="1"/>
      <c r="E127" s="18"/>
      <c r="F127" s="1"/>
      <c r="G127" s="1"/>
      <c r="H127" s="1"/>
      <c r="I127" s="1"/>
    </row>
    <row r="128" spans="3:9" x14ac:dyDescent="0.25">
      <c r="C128" s="3">
        <v>123</v>
      </c>
      <c r="D128" s="1"/>
      <c r="E128" s="18"/>
      <c r="F128" s="1"/>
      <c r="G128" s="1"/>
      <c r="H128" s="1"/>
      <c r="I128" s="1"/>
    </row>
    <row r="129" spans="3:9" x14ac:dyDescent="0.25">
      <c r="C129" s="3">
        <v>124</v>
      </c>
      <c r="D129" s="1"/>
      <c r="E129" s="18"/>
      <c r="F129" s="1"/>
      <c r="G129" s="1"/>
      <c r="H129" s="1"/>
      <c r="I129" s="1"/>
    </row>
    <row r="130" spans="3:9" x14ac:dyDescent="0.25">
      <c r="C130" s="3">
        <v>125</v>
      </c>
      <c r="D130" s="1"/>
      <c r="E130" s="18"/>
      <c r="F130" s="1"/>
      <c r="G130" s="1"/>
      <c r="H130" s="1"/>
      <c r="I130" s="1"/>
    </row>
    <row r="131" spans="3:9" x14ac:dyDescent="0.25">
      <c r="C131" s="3">
        <v>126</v>
      </c>
      <c r="D131" s="1"/>
      <c r="E131" s="18"/>
      <c r="F131" s="1"/>
      <c r="G131" s="1"/>
      <c r="H131" s="1"/>
      <c r="I131" s="1"/>
    </row>
    <row r="132" spans="3:9" x14ac:dyDescent="0.25">
      <c r="C132" s="3">
        <v>127</v>
      </c>
      <c r="D132" s="1"/>
      <c r="E132" s="18"/>
      <c r="F132" s="1"/>
      <c r="G132" s="1"/>
      <c r="H132" s="1"/>
      <c r="I132" s="1"/>
    </row>
    <row r="133" spans="3:9" x14ac:dyDescent="0.25">
      <c r="C133" s="3">
        <v>128</v>
      </c>
      <c r="D133" s="1"/>
      <c r="E133" s="18"/>
      <c r="F133" s="1"/>
      <c r="G133" s="1"/>
      <c r="H133" s="1"/>
      <c r="I133" s="1"/>
    </row>
    <row r="134" spans="3:9" x14ac:dyDescent="0.25">
      <c r="C134" s="3">
        <v>129</v>
      </c>
      <c r="D134" s="1"/>
      <c r="E134" s="18"/>
      <c r="F134" s="1"/>
      <c r="G134" s="1"/>
      <c r="H134" s="1"/>
      <c r="I134" s="1"/>
    </row>
    <row r="135" spans="3:9" x14ac:dyDescent="0.25">
      <c r="C135" s="3">
        <v>130</v>
      </c>
      <c r="D135" s="1"/>
      <c r="E135" s="18"/>
      <c r="F135" s="1"/>
      <c r="G135" s="1"/>
      <c r="H135" s="1"/>
      <c r="I135" s="1"/>
    </row>
    <row r="136" spans="3:9" x14ac:dyDescent="0.25">
      <c r="C136" s="3">
        <v>131</v>
      </c>
      <c r="D136" s="1"/>
      <c r="E136" s="18"/>
      <c r="F136" s="1"/>
      <c r="G136" s="1"/>
      <c r="H136" s="1"/>
      <c r="I136" s="1"/>
    </row>
    <row r="137" spans="3:9" x14ac:dyDescent="0.25">
      <c r="C137" s="3">
        <v>132</v>
      </c>
      <c r="D137" s="1"/>
      <c r="E137" s="18"/>
      <c r="F137" s="1"/>
      <c r="G137" s="1"/>
      <c r="H137" s="1"/>
      <c r="I137" s="1"/>
    </row>
    <row r="138" spans="3:9" x14ac:dyDescent="0.25">
      <c r="C138" s="3">
        <v>133</v>
      </c>
      <c r="D138" s="1"/>
      <c r="E138" s="18"/>
      <c r="F138" s="1"/>
      <c r="G138" s="1"/>
      <c r="H138" s="1"/>
      <c r="I138" s="1"/>
    </row>
    <row r="139" spans="3:9" x14ac:dyDescent="0.25">
      <c r="C139" s="3">
        <v>134</v>
      </c>
      <c r="D139" s="1"/>
      <c r="E139" s="18"/>
      <c r="F139" s="1"/>
      <c r="G139" s="1"/>
      <c r="H139" s="1"/>
      <c r="I139" s="1"/>
    </row>
    <row r="140" spans="3:9" x14ac:dyDescent="0.25">
      <c r="C140" s="3">
        <v>135</v>
      </c>
      <c r="D140" s="1"/>
      <c r="E140" s="18"/>
      <c r="F140" s="1"/>
      <c r="G140" s="1"/>
      <c r="H140" s="1"/>
      <c r="I140" s="1"/>
    </row>
    <row r="141" spans="3:9" x14ac:dyDescent="0.25">
      <c r="C141" s="3">
        <v>136</v>
      </c>
      <c r="D141" s="1"/>
      <c r="E141" s="18"/>
      <c r="F141" s="1"/>
      <c r="G141" s="1"/>
      <c r="H141" s="1"/>
      <c r="I141" s="1"/>
    </row>
    <row r="142" spans="3:9" x14ac:dyDescent="0.25">
      <c r="C142" s="3">
        <v>137</v>
      </c>
      <c r="D142" s="1"/>
      <c r="E142" s="18"/>
      <c r="F142" s="1"/>
      <c r="G142" s="1"/>
      <c r="H142" s="1"/>
      <c r="I142" s="1"/>
    </row>
    <row r="143" spans="3:9" x14ac:dyDescent="0.25">
      <c r="C143" s="3">
        <v>138</v>
      </c>
      <c r="D143" s="1"/>
      <c r="E143" s="18"/>
      <c r="F143" s="1"/>
      <c r="G143" s="1"/>
      <c r="H143" s="1"/>
      <c r="I143" s="1"/>
    </row>
    <row r="144" spans="3:9" x14ac:dyDescent="0.25">
      <c r="C144" s="3">
        <v>139</v>
      </c>
      <c r="D144" s="1"/>
      <c r="E144" s="18"/>
      <c r="F144" s="1"/>
      <c r="G144" s="1"/>
      <c r="H144" s="1"/>
      <c r="I144" s="1"/>
    </row>
    <row r="145" spans="3:9" x14ac:dyDescent="0.25">
      <c r="C145" s="3">
        <v>140</v>
      </c>
      <c r="D145" s="1"/>
      <c r="E145" s="18"/>
      <c r="F145" s="1"/>
      <c r="G145" s="1"/>
      <c r="H145" s="1"/>
      <c r="I145" s="1"/>
    </row>
    <row r="146" spans="3:9" x14ac:dyDescent="0.25">
      <c r="C146" s="3">
        <v>141</v>
      </c>
      <c r="D146" s="1"/>
      <c r="E146" s="18"/>
      <c r="F146" s="1"/>
      <c r="G146" s="1"/>
      <c r="H146" s="1"/>
      <c r="I146" s="1"/>
    </row>
    <row r="147" spans="3:9" x14ac:dyDescent="0.25">
      <c r="C147" s="3">
        <v>142</v>
      </c>
      <c r="D147" s="1"/>
      <c r="E147" s="18"/>
      <c r="F147" s="1"/>
      <c r="G147" s="1"/>
      <c r="H147" s="1"/>
      <c r="I147" s="1"/>
    </row>
    <row r="148" spans="3:9" x14ac:dyDescent="0.25">
      <c r="C148" s="3">
        <v>143</v>
      </c>
      <c r="D148" s="1"/>
      <c r="E148" s="18"/>
      <c r="F148" s="1"/>
      <c r="G148" s="1"/>
      <c r="H148" s="1"/>
      <c r="I148" s="1"/>
    </row>
    <row r="149" spans="3:9" x14ac:dyDescent="0.25">
      <c r="C149" s="3">
        <v>144</v>
      </c>
      <c r="D149" s="1"/>
      <c r="E149" s="18"/>
      <c r="F149" s="1"/>
      <c r="G149" s="1"/>
      <c r="H149" s="1"/>
      <c r="I149" s="1"/>
    </row>
    <row r="150" spans="3:9" x14ac:dyDescent="0.25">
      <c r="C150" s="3">
        <v>145</v>
      </c>
      <c r="D150" s="1"/>
      <c r="E150" s="18"/>
      <c r="F150" s="1"/>
      <c r="G150" s="1"/>
      <c r="H150" s="1"/>
      <c r="I150" s="1"/>
    </row>
    <row r="151" spans="3:9" x14ac:dyDescent="0.25">
      <c r="C151" s="3">
        <v>146</v>
      </c>
      <c r="D151" s="1"/>
      <c r="E151" s="18"/>
      <c r="F151" s="1"/>
      <c r="G151" s="1"/>
      <c r="H151" s="1"/>
      <c r="I151" s="1"/>
    </row>
    <row r="152" spans="3:9" x14ac:dyDescent="0.25">
      <c r="C152" s="3">
        <v>147</v>
      </c>
      <c r="D152" s="1"/>
      <c r="E152" s="18"/>
      <c r="F152" s="1"/>
      <c r="G152" s="1"/>
      <c r="H152" s="1"/>
      <c r="I152" s="1"/>
    </row>
    <row r="153" spans="3:9" x14ac:dyDescent="0.25">
      <c r="C153" s="3">
        <v>148</v>
      </c>
      <c r="D153" s="1"/>
      <c r="E153" s="18"/>
      <c r="F153" s="1"/>
      <c r="G153" s="1"/>
      <c r="H153" s="1"/>
      <c r="I153" s="1"/>
    </row>
    <row r="154" spans="3:9" x14ac:dyDescent="0.25">
      <c r="C154" s="3">
        <v>149</v>
      </c>
      <c r="D154" s="1"/>
      <c r="E154" s="18"/>
      <c r="F154" s="1"/>
      <c r="G154" s="1"/>
      <c r="H154" s="1"/>
      <c r="I154" s="1"/>
    </row>
    <row r="155" spans="3:9" x14ac:dyDescent="0.25">
      <c r="C155" s="3">
        <v>150</v>
      </c>
      <c r="D155" s="1"/>
      <c r="E155" s="18"/>
      <c r="F155" s="1"/>
      <c r="G155" s="1"/>
      <c r="H155" s="1"/>
      <c r="I155" s="1"/>
    </row>
    <row r="156" spans="3:9" x14ac:dyDescent="0.25">
      <c r="C156" s="3">
        <v>151</v>
      </c>
      <c r="D156" s="1"/>
      <c r="E156" s="18"/>
      <c r="F156" s="1"/>
      <c r="G156" s="1"/>
      <c r="H156" s="1"/>
      <c r="I156" s="1"/>
    </row>
    <row r="157" spans="3:9" x14ac:dyDescent="0.25">
      <c r="C157" s="3">
        <v>152</v>
      </c>
      <c r="D157" s="1"/>
      <c r="E157" s="18"/>
      <c r="F157" s="1"/>
      <c r="G157" s="1"/>
      <c r="H157" s="1"/>
      <c r="I157" s="1"/>
    </row>
    <row r="158" spans="3:9" x14ac:dyDescent="0.25">
      <c r="C158" s="3">
        <v>153</v>
      </c>
      <c r="D158" s="1"/>
      <c r="E158" s="18"/>
      <c r="F158" s="1"/>
      <c r="G158" s="1"/>
      <c r="H158" s="1"/>
      <c r="I158" s="1"/>
    </row>
    <row r="159" spans="3:9" x14ac:dyDescent="0.25">
      <c r="C159" s="3">
        <v>154</v>
      </c>
      <c r="D159" s="1"/>
      <c r="E159" s="18"/>
      <c r="F159" s="1"/>
      <c r="G159" s="1"/>
      <c r="H159" s="1"/>
      <c r="I159" s="1"/>
    </row>
    <row r="160" spans="3:9" x14ac:dyDescent="0.25">
      <c r="C160" s="3">
        <v>155</v>
      </c>
      <c r="D160" s="1"/>
      <c r="E160" s="18"/>
      <c r="F160" s="1"/>
      <c r="G160" s="1"/>
      <c r="H160" s="1"/>
      <c r="I160" s="1"/>
    </row>
    <row r="161" spans="3:9" x14ac:dyDescent="0.25">
      <c r="C161" s="3">
        <v>156</v>
      </c>
      <c r="D161" s="1"/>
      <c r="E161" s="18"/>
      <c r="F161" s="1"/>
      <c r="G161" s="1"/>
      <c r="H161" s="1"/>
      <c r="I161" s="1"/>
    </row>
    <row r="162" spans="3:9" x14ac:dyDescent="0.25">
      <c r="C162" s="3">
        <v>157</v>
      </c>
      <c r="D162" s="1"/>
      <c r="E162" s="18"/>
      <c r="F162" s="1"/>
      <c r="G162" s="1"/>
      <c r="H162" s="1"/>
      <c r="I162" s="1"/>
    </row>
    <row r="163" spans="3:9" x14ac:dyDescent="0.25">
      <c r="C163" s="3">
        <v>158</v>
      </c>
      <c r="D163" s="1"/>
      <c r="E163" s="18"/>
      <c r="F163" s="1"/>
      <c r="G163" s="1"/>
      <c r="H163" s="1"/>
      <c r="I163" s="1"/>
    </row>
    <row r="164" spans="3:9" x14ac:dyDescent="0.25">
      <c r="C164" s="3">
        <v>159</v>
      </c>
      <c r="D164" s="1"/>
      <c r="E164" s="18"/>
      <c r="F164" s="1"/>
      <c r="G164" s="1"/>
      <c r="H164" s="1"/>
      <c r="I164" s="1"/>
    </row>
    <row r="165" spans="3:9" x14ac:dyDescent="0.25">
      <c r="C165" s="3">
        <v>160</v>
      </c>
      <c r="D165" s="1"/>
      <c r="E165" s="18"/>
      <c r="F165" s="1"/>
      <c r="G165" s="1"/>
      <c r="H165" s="1"/>
      <c r="I165" s="1"/>
    </row>
    <row r="166" spans="3:9" x14ac:dyDescent="0.25">
      <c r="C166" s="3">
        <v>161</v>
      </c>
      <c r="D166" s="1"/>
      <c r="E166" s="18"/>
      <c r="F166" s="1"/>
      <c r="G166" s="1"/>
      <c r="H166" s="1"/>
      <c r="I166" s="1"/>
    </row>
    <row r="167" spans="3:9" x14ac:dyDescent="0.25">
      <c r="C167" s="3">
        <v>162</v>
      </c>
      <c r="D167" s="1"/>
      <c r="E167" s="18"/>
      <c r="F167" s="1"/>
      <c r="G167" s="1"/>
      <c r="H167" s="1"/>
      <c r="I167" s="1"/>
    </row>
    <row r="168" spans="3:9" x14ac:dyDescent="0.25">
      <c r="C168" s="3">
        <v>163</v>
      </c>
      <c r="D168" s="1"/>
      <c r="E168" s="18"/>
      <c r="F168" s="1"/>
      <c r="G168" s="1"/>
      <c r="H168" s="1"/>
      <c r="I168" s="1"/>
    </row>
    <row r="169" spans="3:9" x14ac:dyDescent="0.25">
      <c r="C169" s="3">
        <v>164</v>
      </c>
      <c r="D169" s="1"/>
      <c r="E169" s="18"/>
      <c r="F169" s="1"/>
      <c r="G169" s="1"/>
      <c r="H169" s="1"/>
      <c r="I169" s="1"/>
    </row>
    <row r="170" spans="3:9" x14ac:dyDescent="0.25">
      <c r="C170" s="3">
        <v>165</v>
      </c>
      <c r="D170" s="1"/>
      <c r="E170" s="18"/>
      <c r="F170" s="1"/>
      <c r="G170" s="1"/>
      <c r="H170" s="1"/>
      <c r="I170" s="1"/>
    </row>
    <row r="171" spans="3:9" x14ac:dyDescent="0.25">
      <c r="C171" s="3">
        <v>166</v>
      </c>
      <c r="D171" s="1"/>
      <c r="E171" s="18"/>
      <c r="F171" s="1"/>
      <c r="G171" s="1"/>
      <c r="H171" s="1"/>
      <c r="I171" s="1"/>
    </row>
    <row r="172" spans="3:9" x14ac:dyDescent="0.25">
      <c r="C172" s="3">
        <v>167</v>
      </c>
      <c r="D172" s="1"/>
      <c r="E172" s="18"/>
      <c r="F172" s="1"/>
      <c r="G172" s="1"/>
      <c r="H172" s="1"/>
      <c r="I172" s="1"/>
    </row>
    <row r="173" spans="3:9" x14ac:dyDescent="0.25">
      <c r="C173" s="3">
        <v>168</v>
      </c>
      <c r="D173" s="1"/>
      <c r="E173" s="18"/>
      <c r="F173" s="1"/>
      <c r="G173" s="1"/>
      <c r="H173" s="1"/>
      <c r="I173" s="1"/>
    </row>
    <row r="174" spans="3:9" x14ac:dyDescent="0.25">
      <c r="C174" s="3">
        <v>169</v>
      </c>
      <c r="D174" s="1"/>
      <c r="E174" s="18"/>
      <c r="F174" s="1"/>
      <c r="G174" s="1"/>
      <c r="H174" s="1"/>
      <c r="I174" s="1"/>
    </row>
    <row r="175" spans="3:9" x14ac:dyDescent="0.25">
      <c r="C175" s="3">
        <v>170</v>
      </c>
      <c r="D175" s="1"/>
      <c r="E175" s="18"/>
      <c r="F175" s="1"/>
      <c r="G175" s="1"/>
      <c r="H175" s="1"/>
      <c r="I175" s="1"/>
    </row>
    <row r="176" spans="3:9" x14ac:dyDescent="0.25">
      <c r="C176" s="3">
        <v>171</v>
      </c>
      <c r="D176" s="1"/>
      <c r="E176" s="18"/>
      <c r="F176" s="1"/>
      <c r="G176" s="1"/>
      <c r="H176" s="1"/>
      <c r="I176" s="1"/>
    </row>
    <row r="177" spans="3:9" x14ac:dyDescent="0.25">
      <c r="C177" s="3">
        <v>172</v>
      </c>
      <c r="D177" s="1"/>
      <c r="E177" s="18"/>
      <c r="F177" s="1"/>
      <c r="G177" s="1"/>
      <c r="H177" s="1"/>
      <c r="I177" s="1"/>
    </row>
    <row r="178" spans="3:9" x14ac:dyDescent="0.25">
      <c r="C178" s="3">
        <v>173</v>
      </c>
      <c r="D178" s="1"/>
      <c r="E178" s="18"/>
      <c r="F178" s="1"/>
      <c r="G178" s="1"/>
      <c r="H178" s="1"/>
      <c r="I178" s="1"/>
    </row>
    <row r="179" spans="3:9" x14ac:dyDescent="0.25">
      <c r="C179" s="3">
        <v>174</v>
      </c>
      <c r="D179" s="1"/>
      <c r="E179" s="18"/>
      <c r="F179" s="1"/>
      <c r="G179" s="1"/>
      <c r="H179" s="1"/>
      <c r="I179" s="1"/>
    </row>
    <row r="180" spans="3:9" x14ac:dyDescent="0.25">
      <c r="C180" s="3"/>
      <c r="D180" s="1"/>
      <c r="E180" s="18"/>
      <c r="F180" s="1"/>
      <c r="G180" s="1"/>
      <c r="H180" s="1"/>
      <c r="I180" s="1"/>
    </row>
    <row r="181" spans="3:9" x14ac:dyDescent="0.25">
      <c r="C181" s="3"/>
      <c r="D181" s="1"/>
      <c r="E181" s="18"/>
      <c r="F181" s="1"/>
      <c r="G181" s="1"/>
      <c r="H181" s="1"/>
      <c r="I181" s="1"/>
    </row>
    <row r="182" spans="3:9" x14ac:dyDescent="0.25">
      <c r="C182" s="3"/>
      <c r="D182" s="1"/>
      <c r="E182" s="18"/>
      <c r="F182" s="1"/>
      <c r="G182" s="1"/>
      <c r="H182" s="1"/>
      <c r="I182" s="1"/>
    </row>
    <row r="183" spans="3:9" x14ac:dyDescent="0.25">
      <c r="C183" s="3"/>
      <c r="D183" s="1"/>
      <c r="E183" s="18"/>
      <c r="F183" s="1"/>
      <c r="G183" s="1"/>
      <c r="H183" s="1"/>
      <c r="I183" s="1"/>
    </row>
    <row r="184" spans="3:9" x14ac:dyDescent="0.25">
      <c r="C184" s="3"/>
      <c r="D184" s="1"/>
      <c r="E184" s="18"/>
      <c r="F184" s="1"/>
      <c r="G184" s="1"/>
      <c r="H184" s="1"/>
      <c r="I184" s="1"/>
    </row>
    <row r="185" spans="3:9" x14ac:dyDescent="0.25">
      <c r="C185" s="3"/>
      <c r="D185" s="1"/>
      <c r="E185" s="18"/>
      <c r="F185" s="1"/>
      <c r="G185" s="1"/>
      <c r="H185" s="1"/>
      <c r="I185" s="1"/>
    </row>
    <row r="186" spans="3:9" x14ac:dyDescent="0.25">
      <c r="C186" s="3"/>
      <c r="D186" s="1"/>
      <c r="E186" s="18"/>
      <c r="F186" s="1"/>
      <c r="G186" s="1"/>
      <c r="H186" s="1"/>
      <c r="I186" s="1"/>
    </row>
    <row r="187" spans="3:9" x14ac:dyDescent="0.25">
      <c r="C187" s="3"/>
      <c r="D187" s="1"/>
      <c r="E187" s="18"/>
      <c r="F187" s="1"/>
      <c r="G187" s="1"/>
      <c r="H187" s="1"/>
      <c r="I187" s="1"/>
    </row>
    <row r="188" spans="3:9" x14ac:dyDescent="0.25">
      <c r="C188" s="3"/>
      <c r="D188" s="1"/>
      <c r="E188" s="18"/>
      <c r="F188" s="1"/>
      <c r="G188" s="1"/>
      <c r="H188" s="1"/>
      <c r="I188" s="1"/>
    </row>
    <row r="189" spans="3:9" x14ac:dyDescent="0.25">
      <c r="C189" s="3"/>
      <c r="D189" s="1"/>
      <c r="E189" s="18"/>
      <c r="F189" s="1"/>
      <c r="G189" s="1"/>
      <c r="H189" s="1"/>
      <c r="I189" s="1"/>
    </row>
    <row r="190" spans="3:9" x14ac:dyDescent="0.25">
      <c r="C190" s="3"/>
      <c r="D190" s="1"/>
      <c r="E190" s="18"/>
      <c r="F190" s="1"/>
      <c r="G190" s="1"/>
      <c r="H190" s="1"/>
      <c r="I190" s="1"/>
    </row>
  </sheetData>
  <autoFilter ref="C5:I179" xr:uid="{A2E6830B-13A7-48F7-9141-D096A721B72D}"/>
  <mergeCells count="1">
    <mergeCell ref="C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договора 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Николаевна Королева</dc:creator>
  <cp:lastModifiedBy>Людмила Николаевна Королева</cp:lastModifiedBy>
  <dcterms:created xsi:type="dcterms:W3CDTF">2024-10-30T11:01:24Z</dcterms:created>
  <dcterms:modified xsi:type="dcterms:W3CDTF">2024-10-30T14:16:34Z</dcterms:modified>
</cp:coreProperties>
</file>